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10pa\OneDrive\Desktop\"/>
    </mc:Choice>
  </mc:AlternateContent>
  <xr:revisionPtr revIDLastSave="0" documentId="13_ncr:1_{5E9B13DA-F5CA-445A-8AE4-0A564D8AF3CD}" xr6:coauthVersionLast="44" xr6:coauthVersionMax="44" xr10:uidLastSave="{00000000-0000-0000-0000-000000000000}"/>
  <bookViews>
    <workbookView xWindow="-120" yWindow="-120" windowWidth="20730" windowHeight="11160" tabRatio="856" activeTab="1" xr2:uid="{00000000-000D-0000-FFFF-FFFF00000000}"/>
  </bookViews>
  <sheets>
    <sheet name="GOLD" sheetId="1" r:id="rId1"/>
    <sheet name="SILVER" sheetId="2" r:id="rId2"/>
    <sheet name="BRONZE" sheetId="3" r:id="rId3"/>
    <sheet name="OPEN Swiss" sheetId="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4" l="1"/>
  <c r="AB58" i="4" l="1"/>
  <c r="W22" i="4"/>
  <c r="W21" i="4"/>
  <c r="W20" i="4"/>
  <c r="W19" i="4"/>
  <c r="W18" i="4"/>
  <c r="W17" i="4"/>
  <c r="W16" i="4"/>
  <c r="W15" i="4"/>
  <c r="V22" i="4"/>
  <c r="V21" i="4"/>
  <c r="V20" i="4"/>
  <c r="V19" i="4"/>
  <c r="V18" i="4"/>
  <c r="V17" i="4"/>
  <c r="V16" i="4"/>
  <c r="V15" i="4"/>
  <c r="C108" i="4"/>
  <c r="AC63" i="4"/>
  <c r="AB52" i="4"/>
  <c r="AB46" i="4"/>
  <c r="AB40" i="4"/>
  <c r="AC33" i="4"/>
  <c r="AB33" i="4"/>
  <c r="AC27" i="4"/>
  <c r="AB27" i="4"/>
  <c r="AC21" i="4"/>
  <c r="AB21" i="4"/>
  <c r="AC15" i="4"/>
  <c r="AB15" i="4"/>
  <c r="AC9" i="4"/>
  <c r="AB9" i="4"/>
  <c r="AC3" i="4"/>
  <c r="AB3" i="4"/>
  <c r="W21" i="3"/>
  <c r="V21" i="3"/>
  <c r="W15" i="3"/>
  <c r="V15" i="3"/>
  <c r="W9" i="3"/>
  <c r="V9" i="3"/>
  <c r="W3" i="3"/>
  <c r="V3" i="3"/>
  <c r="V27" i="2"/>
  <c r="W21" i="2"/>
  <c r="V21" i="2"/>
  <c r="W15" i="2"/>
  <c r="V15" i="2"/>
  <c r="W9" i="2"/>
  <c r="V9" i="2"/>
  <c r="W3" i="2"/>
  <c r="V3" i="2"/>
  <c r="C88" i="4"/>
  <c r="E20" i="4"/>
  <c r="S17" i="4"/>
  <c r="S4" i="4"/>
  <c r="C74" i="3"/>
  <c r="A37" i="3"/>
  <c r="C24" i="3"/>
  <c r="A76" i="3"/>
  <c r="A77" i="3"/>
  <c r="A78" i="3"/>
  <c r="A79" i="3"/>
  <c r="A26" i="3"/>
  <c r="A62" i="2"/>
  <c r="A63" i="2"/>
  <c r="A64" i="2"/>
  <c r="A65" i="2"/>
  <c r="A66" i="2"/>
  <c r="A67" i="2"/>
  <c r="A56" i="2"/>
  <c r="A57" i="2"/>
  <c r="A74" i="2"/>
  <c r="A75" i="2"/>
  <c r="A36" i="2"/>
  <c r="A37" i="2"/>
  <c r="A38" i="2"/>
  <c r="A39" i="2"/>
  <c r="A29" i="2"/>
  <c r="A30" i="2"/>
  <c r="A26" i="2"/>
  <c r="V21" i="1"/>
  <c r="U21" i="1"/>
  <c r="V15" i="1"/>
  <c r="U15" i="1"/>
  <c r="V9" i="1"/>
  <c r="U9" i="1"/>
  <c r="V3" i="1"/>
  <c r="U3" i="1"/>
  <c r="A58" i="1" l="1"/>
  <c r="V11" i="4" l="1"/>
  <c r="B4" i="4"/>
  <c r="V4" i="4" s="1"/>
  <c r="C50" i="4"/>
  <c r="C4" i="4" s="1"/>
  <c r="C136" i="4"/>
  <c r="C17" i="4" s="1"/>
  <c r="B15" i="4"/>
  <c r="W8" i="4" s="1"/>
  <c r="C121" i="4"/>
  <c r="C15" i="4" s="1"/>
  <c r="B78" i="2"/>
  <c r="C13" i="4" l="1"/>
  <c r="B5" i="4"/>
  <c r="W5" i="4" s="1"/>
  <c r="C56" i="4"/>
  <c r="C5" i="4" s="1"/>
  <c r="B13" i="4"/>
  <c r="W6" i="4" s="1"/>
  <c r="B8" i="4" l="1"/>
  <c r="V8" i="4" s="1"/>
  <c r="C74" i="4"/>
  <c r="C8" i="4" s="1"/>
  <c r="B18" i="4"/>
  <c r="V12" i="4" s="1"/>
  <c r="B16" i="4"/>
  <c r="V9" i="4" s="1"/>
  <c r="B14" i="4"/>
  <c r="V7" i="4" s="1"/>
  <c r="B12" i="4"/>
  <c r="V5" i="4" s="1"/>
  <c r="B11" i="4"/>
  <c r="W4" i="4" s="1"/>
  <c r="B10" i="4"/>
  <c r="V10" i="4" s="1"/>
  <c r="B9" i="4"/>
  <c r="W9" i="4" s="1"/>
  <c r="B7" i="4"/>
  <c r="W7" i="4" s="1"/>
  <c r="B6" i="4"/>
  <c r="V6" i="4" s="1"/>
  <c r="B3" i="4"/>
  <c r="C44" i="4"/>
  <c r="C3" i="4" s="1"/>
  <c r="C130" i="4"/>
  <c r="C16" i="4" s="1"/>
  <c r="C114" i="4"/>
  <c r="C14" i="4" s="1"/>
  <c r="C101" i="4"/>
  <c r="C12" i="4" s="1"/>
  <c r="C94" i="4"/>
  <c r="C11" i="4" s="1"/>
  <c r="C10" i="4"/>
  <c r="C81" i="4"/>
  <c r="C9" i="4" s="1"/>
  <c r="C62" i="4"/>
  <c r="C6" i="4" s="1"/>
  <c r="C68" i="4"/>
  <c r="C7" i="4" s="1"/>
  <c r="A75" i="3"/>
  <c r="C10" i="3"/>
  <c r="C67" i="3"/>
  <c r="C60" i="3"/>
  <c r="A71" i="3"/>
  <c r="A70" i="3"/>
  <c r="A69" i="3"/>
  <c r="A68" i="3"/>
  <c r="C53" i="3"/>
  <c r="C46" i="3"/>
  <c r="A48" i="3"/>
  <c r="A49" i="3"/>
  <c r="A50" i="3"/>
  <c r="C39" i="3"/>
  <c r="C32" i="3"/>
  <c r="A27" i="3"/>
  <c r="A28" i="3"/>
  <c r="A29" i="3"/>
  <c r="A40" i="2"/>
  <c r="C85" i="2"/>
  <c r="C78" i="2"/>
  <c r="C69" i="2"/>
  <c r="C60" i="2"/>
  <c r="C51" i="2"/>
  <c r="A55" i="2"/>
  <c r="A54" i="2"/>
  <c r="A53" i="2"/>
  <c r="A52" i="2"/>
  <c r="A61" i="2"/>
  <c r="C43" i="2"/>
  <c r="C34" i="2"/>
  <c r="C25" i="2"/>
  <c r="C53" i="1"/>
  <c r="C7" i="1" s="1"/>
  <c r="A56" i="1"/>
  <c r="A57" i="1"/>
  <c r="A55" i="1"/>
  <c r="A54" i="1"/>
  <c r="B53" i="1"/>
  <c r="C39" i="1"/>
  <c r="A43" i="1"/>
  <c r="A42" i="1"/>
  <c r="A41" i="1"/>
  <c r="A40" i="1"/>
  <c r="C25" i="1"/>
  <c r="Q20" i="4" l="1"/>
  <c r="K20" i="4"/>
  <c r="A87" i="2"/>
  <c r="A88" i="2"/>
  <c r="A89" i="2"/>
  <c r="A86" i="2"/>
  <c r="BM45" i="4" l="1"/>
  <c r="AD55" i="1" l="1"/>
  <c r="BE27" i="1" l="1"/>
  <c r="U64" i="4" l="1"/>
  <c r="U65" i="4"/>
  <c r="U66" i="4"/>
  <c r="U67" i="4"/>
  <c r="U68" i="4"/>
  <c r="U69" i="4"/>
  <c r="U70" i="4"/>
  <c r="AK87" i="4"/>
  <c r="A40" i="3"/>
  <c r="BG45" i="4" l="1"/>
  <c r="A31" i="2"/>
  <c r="A71" i="2"/>
  <c r="A73" i="2"/>
  <c r="AY27" i="1" l="1"/>
  <c r="A26" i="1"/>
  <c r="A42" i="3" l="1"/>
  <c r="A56" i="3"/>
  <c r="A81" i="2"/>
  <c r="BA45" i="4" l="1"/>
  <c r="A70" i="1"/>
  <c r="AS27" i="1" l="1"/>
  <c r="AU45" i="4" l="1"/>
  <c r="M3" i="3"/>
  <c r="M4" i="3"/>
  <c r="M5" i="3"/>
  <c r="P5" i="3"/>
  <c r="Q5" i="3"/>
  <c r="M6" i="3"/>
  <c r="P6" i="3"/>
  <c r="Q6" i="3"/>
  <c r="M7" i="3"/>
  <c r="P7" i="3"/>
  <c r="Q7" i="3"/>
  <c r="M8" i="3"/>
  <c r="P8" i="3"/>
  <c r="Q8" i="3"/>
  <c r="M9" i="3"/>
  <c r="M10" i="3"/>
  <c r="L11" i="3"/>
  <c r="P12" i="3"/>
  <c r="Q12" i="3"/>
  <c r="P13" i="3"/>
  <c r="Q13" i="3"/>
  <c r="P14" i="3"/>
  <c r="Q14" i="3"/>
  <c r="P15" i="3"/>
  <c r="Q15" i="3"/>
  <c r="P19" i="3"/>
  <c r="Q19" i="3"/>
  <c r="P20" i="3"/>
  <c r="Q20" i="3"/>
  <c r="C21" i="3"/>
  <c r="D21" i="3"/>
  <c r="P21" i="3"/>
  <c r="Q21" i="3"/>
  <c r="P22" i="3"/>
  <c r="Q22" i="3"/>
  <c r="B24" i="3"/>
  <c r="C3" i="3"/>
  <c r="A25" i="3"/>
  <c r="P26" i="3"/>
  <c r="Q26" i="3"/>
  <c r="P27" i="3"/>
  <c r="Q27" i="3"/>
  <c r="P28" i="3"/>
  <c r="Q28" i="3"/>
  <c r="P29" i="3"/>
  <c r="Q29" i="3"/>
  <c r="A32" i="3"/>
  <c r="B32" i="3"/>
  <c r="C4" i="3"/>
  <c r="P34" i="3"/>
  <c r="Q34" i="3"/>
  <c r="A33" i="3"/>
  <c r="P35" i="3"/>
  <c r="Q35" i="3"/>
  <c r="A34" i="3"/>
  <c r="P36" i="3"/>
  <c r="Q36" i="3"/>
  <c r="A35" i="3"/>
  <c r="P37" i="3"/>
  <c r="Q37" i="3"/>
  <c r="A36" i="3"/>
  <c r="P41" i="3"/>
  <c r="Q41" i="3"/>
  <c r="P42" i="3"/>
  <c r="A39" i="3"/>
  <c r="B39" i="3"/>
  <c r="C5" i="3"/>
  <c r="P43" i="3"/>
  <c r="Q43" i="3"/>
  <c r="A41" i="3"/>
  <c r="P44" i="3"/>
  <c r="Q44" i="3"/>
  <c r="A43" i="3"/>
  <c r="P48" i="3"/>
  <c r="Q48" i="3"/>
  <c r="P49" i="3"/>
  <c r="Q49" i="3"/>
  <c r="P50" i="3"/>
  <c r="Q50" i="3"/>
  <c r="P51" i="3"/>
  <c r="Q51" i="3"/>
  <c r="A46" i="3"/>
  <c r="B46" i="3"/>
  <c r="C6" i="3"/>
  <c r="A47" i="3"/>
  <c r="A53" i="3"/>
  <c r="B53" i="3"/>
  <c r="C7" i="3"/>
  <c r="A54" i="3"/>
  <c r="A55" i="3"/>
  <c r="A57" i="3"/>
  <c r="A60" i="3"/>
  <c r="B60" i="3"/>
  <c r="C8" i="3"/>
  <c r="A61" i="3"/>
  <c r="A62" i="3"/>
  <c r="A63" i="3"/>
  <c r="A64" i="3"/>
  <c r="A67" i="3"/>
  <c r="B67" i="3"/>
  <c r="C9" i="3"/>
  <c r="AC26" i="3" l="1"/>
  <c r="M11" i="3"/>
  <c r="W26" i="3"/>
  <c r="A44" i="2"/>
  <c r="A80" i="2"/>
  <c r="A48" i="1"/>
  <c r="A49" i="1"/>
  <c r="A50" i="1"/>
  <c r="AM27" i="1" l="1"/>
  <c r="D21" i="1"/>
  <c r="C21" i="1"/>
  <c r="A28" i="1" l="1"/>
  <c r="AO45" i="4" l="1"/>
  <c r="A46" i="2"/>
  <c r="A35" i="2"/>
  <c r="M3" i="2"/>
  <c r="M4" i="2"/>
  <c r="M5" i="2"/>
  <c r="M6" i="2"/>
  <c r="M7" i="2"/>
  <c r="M8" i="2"/>
  <c r="M9" i="2"/>
  <c r="M10" i="2"/>
  <c r="A76" i="1" l="1"/>
  <c r="A77" i="1"/>
  <c r="A78" i="1"/>
  <c r="A79" i="1"/>
  <c r="AG27" i="1" l="1"/>
  <c r="AA27" i="1" l="1"/>
  <c r="R20" i="4" l="1"/>
  <c r="O20" i="4"/>
  <c r="M20" i="4"/>
  <c r="I20" i="4"/>
  <c r="G20" i="4"/>
  <c r="AI45" i="4" l="1"/>
  <c r="S6" i="4" l="1"/>
  <c r="S7" i="4"/>
  <c r="S8" i="4"/>
  <c r="S9" i="4"/>
  <c r="S10" i="4"/>
  <c r="S11" i="4"/>
  <c r="S12" i="4"/>
  <c r="S13" i="4"/>
  <c r="S14" i="4"/>
  <c r="S15" i="4"/>
  <c r="S16" i="4"/>
  <c r="S18" i="4"/>
  <c r="C10" i="2"/>
  <c r="C9" i="2"/>
  <c r="C8" i="2"/>
  <c r="C7" i="2"/>
  <c r="C6" i="2"/>
  <c r="C5" i="2"/>
  <c r="C4" i="2"/>
  <c r="C3" i="2"/>
  <c r="A82" i="2"/>
  <c r="A79" i="2"/>
  <c r="A72" i="2"/>
  <c r="A70" i="2"/>
  <c r="B69" i="2"/>
  <c r="B60" i="2"/>
  <c r="B34" i="2"/>
  <c r="B85" i="2"/>
  <c r="A28" i="2"/>
  <c r="A27" i="2"/>
  <c r="B43" i="2"/>
  <c r="U27" i="1" l="1"/>
  <c r="B25" i="2"/>
  <c r="A29" i="1"/>
  <c r="A27" i="1"/>
  <c r="A36" i="1"/>
  <c r="A34" i="1"/>
  <c r="A35" i="1"/>
  <c r="A33" i="1"/>
  <c r="C75" i="1"/>
  <c r="C8" i="1" s="1"/>
  <c r="B75" i="1"/>
  <c r="B68" i="1"/>
  <c r="C68" i="1"/>
  <c r="C9" i="1" s="1"/>
  <c r="B60" i="1"/>
  <c r="C46" i="1"/>
  <c r="C6" i="1" s="1"/>
  <c r="B46" i="1"/>
  <c r="C60" i="1"/>
  <c r="C10" i="1" s="1"/>
  <c r="C5" i="1"/>
  <c r="B39" i="1"/>
  <c r="B32" i="1"/>
  <c r="C32" i="1"/>
  <c r="C4" i="1" s="1"/>
  <c r="C3" i="1"/>
  <c r="A64" i="1" l="1"/>
  <c r="M77" i="1" l="1"/>
  <c r="M78" i="1"/>
  <c r="M76" i="1"/>
  <c r="M75" i="1"/>
  <c r="M74" i="1"/>
  <c r="M73" i="1"/>
  <c r="L73" i="1"/>
  <c r="M72" i="1" s="1"/>
  <c r="L72" i="1"/>
  <c r="M71" i="1" s="1"/>
  <c r="L68" i="1"/>
  <c r="M67" i="1" s="1"/>
  <c r="L67" i="1"/>
  <c r="M66" i="1" s="1"/>
  <c r="L66" i="1"/>
  <c r="M65" i="1" s="1"/>
  <c r="L65" i="1"/>
  <c r="M27" i="1"/>
  <c r="M28" i="1"/>
  <c r="M29" i="1"/>
  <c r="M26" i="1"/>
  <c r="S5" i="4"/>
  <c r="S3" i="4"/>
  <c r="S20" i="4" l="1"/>
  <c r="A48" i="2"/>
  <c r="Q37" i="2" l="1"/>
  <c r="P37" i="2"/>
  <c r="Q29" i="2"/>
  <c r="P29" i="2"/>
  <c r="Q22" i="2"/>
  <c r="P22" i="2"/>
  <c r="Q15" i="2"/>
  <c r="P15" i="2"/>
  <c r="Q36" i="2"/>
  <c r="P36" i="2"/>
  <c r="Q28" i="2"/>
  <c r="P28" i="2"/>
  <c r="Q21" i="2"/>
  <c r="P21" i="2"/>
  <c r="Q14" i="2"/>
  <c r="P14" i="2"/>
  <c r="Q35" i="2"/>
  <c r="P35" i="2"/>
  <c r="Q27" i="2"/>
  <c r="P27" i="2"/>
  <c r="Q20" i="2"/>
  <c r="P20" i="2"/>
  <c r="Q13" i="2"/>
  <c r="P13" i="2"/>
  <c r="Q34" i="2"/>
  <c r="P34" i="2"/>
  <c r="Q26" i="2"/>
  <c r="P26" i="2"/>
  <c r="Q19" i="2"/>
  <c r="P19" i="2"/>
  <c r="Q12" i="2"/>
  <c r="P12" i="2"/>
  <c r="D22" i="2"/>
  <c r="C22" i="2"/>
  <c r="A71" i="1"/>
  <c r="M10" i="1"/>
  <c r="M9" i="1"/>
  <c r="M8" i="1"/>
  <c r="M7" i="1"/>
  <c r="M6" i="1"/>
  <c r="M5" i="1"/>
  <c r="M4" i="1"/>
  <c r="M3" i="1"/>
  <c r="P41" i="2"/>
  <c r="P42" i="2"/>
  <c r="P43" i="2"/>
  <c r="P44" i="2"/>
  <c r="Q51" i="2"/>
  <c r="P51" i="2"/>
  <c r="Q44" i="2"/>
  <c r="Q8" i="2"/>
  <c r="P8" i="2"/>
  <c r="Q50" i="2"/>
  <c r="P50" i="2"/>
  <c r="Q43" i="2"/>
  <c r="Q7" i="2"/>
  <c r="P7" i="2"/>
  <c r="Q49" i="2"/>
  <c r="P49" i="2"/>
  <c r="Q42" i="2"/>
  <c r="Q6" i="2"/>
  <c r="P6" i="2"/>
  <c r="Q48" i="2"/>
  <c r="P48" i="2"/>
  <c r="Q41" i="2"/>
  <c r="Q5" i="2"/>
  <c r="P5" i="2"/>
  <c r="B51" i="2"/>
  <c r="Q49" i="1"/>
  <c r="Q50" i="1"/>
  <c r="Q51" i="1"/>
  <c r="Q48" i="1"/>
  <c r="P49" i="1"/>
  <c r="P50" i="1"/>
  <c r="P51" i="1"/>
  <c r="P48" i="1"/>
  <c r="Q42" i="1"/>
  <c r="Q43" i="1"/>
  <c r="Q44" i="1"/>
  <c r="Q41" i="1"/>
  <c r="P42" i="1"/>
  <c r="P43" i="1"/>
  <c r="P44" i="1"/>
  <c r="P41" i="1"/>
  <c r="Q35" i="1"/>
  <c r="Q36" i="1"/>
  <c r="Q37" i="1"/>
  <c r="Q34" i="1"/>
  <c r="P35" i="1"/>
  <c r="P36" i="1"/>
  <c r="P37" i="1"/>
  <c r="P34" i="1"/>
  <c r="B25" i="1"/>
  <c r="Q27" i="1"/>
  <c r="Q28" i="1"/>
  <c r="Q29" i="1"/>
  <c r="Q26" i="1"/>
  <c r="P27" i="1"/>
  <c r="P28" i="1"/>
  <c r="P29" i="1"/>
  <c r="P26" i="1"/>
  <c r="P5" i="1"/>
  <c r="A45" i="2"/>
  <c r="A63" i="1"/>
  <c r="AQ264" i="4"/>
  <c r="L11" i="2"/>
  <c r="AG137" i="1"/>
  <c r="A69" i="1"/>
  <c r="A72" i="1"/>
  <c r="A61" i="1"/>
  <c r="A62" i="1"/>
  <c r="A47" i="1"/>
  <c r="AT166" i="2"/>
  <c r="Q22" i="1"/>
  <c r="P22" i="1"/>
  <c r="Q21" i="1"/>
  <c r="P21" i="1"/>
  <c r="P20" i="1"/>
  <c r="Q19" i="1"/>
  <c r="P19" i="1"/>
  <c r="Q15" i="1"/>
  <c r="Q14" i="1"/>
  <c r="P14" i="1"/>
  <c r="Q13" i="1"/>
  <c r="P13" i="1"/>
  <c r="Q12" i="1"/>
  <c r="P12" i="1"/>
  <c r="L11" i="1"/>
  <c r="Q8" i="1"/>
  <c r="P8" i="1"/>
  <c r="Q7" i="1"/>
  <c r="P7" i="1"/>
  <c r="Q6" i="1"/>
  <c r="P6" i="1"/>
  <c r="Q5" i="1"/>
  <c r="Q20" i="1"/>
  <c r="P15" i="1"/>
  <c r="M11" i="1" l="1"/>
  <c r="M11" i="2"/>
</calcChain>
</file>

<file path=xl/sharedStrings.xml><?xml version="1.0" encoding="utf-8"?>
<sst xmlns="http://schemas.openxmlformats.org/spreadsheetml/2006/main" count="700" uniqueCount="283">
  <si>
    <t>Pairings</t>
  </si>
  <si>
    <t>Round 1</t>
  </si>
  <si>
    <t>Team</t>
  </si>
  <si>
    <t>rating</t>
  </si>
  <si>
    <t>match</t>
  </si>
  <si>
    <t>game</t>
  </si>
  <si>
    <t>Rochester Ultimates</t>
  </si>
  <si>
    <t>W1,3</t>
  </si>
  <si>
    <t>W2,4</t>
  </si>
  <si>
    <t>Pawn America</t>
  </si>
  <si>
    <t>Round 2</t>
  </si>
  <si>
    <t>standings</t>
  </si>
  <si>
    <t>Round 3</t>
  </si>
  <si>
    <t>Rosters</t>
  </si>
  <si>
    <t>Round 4</t>
  </si>
  <si>
    <t>Round 5</t>
  </si>
  <si>
    <t>Round 6</t>
  </si>
  <si>
    <t>Round 7</t>
  </si>
  <si>
    <t>Austin City Limits</t>
  </si>
  <si>
    <t>Ed Conway</t>
  </si>
  <si>
    <t>Paul Novotny</t>
  </si>
  <si>
    <t>John Buckland</t>
  </si>
  <si>
    <t>Crosstable</t>
  </si>
  <si>
    <t>W 1,3</t>
  </si>
  <si>
    <t>W 2,4</t>
  </si>
  <si>
    <t>Roy Knuth</t>
  </si>
  <si>
    <t>Eddie Wasserman</t>
  </si>
  <si>
    <t>Standings</t>
  </si>
  <si>
    <t>Isaac Traynor</t>
  </si>
  <si>
    <t>Tunde Olofinboba</t>
  </si>
  <si>
    <t>Eric Landman</t>
  </si>
  <si>
    <t>Ashton Jin</t>
  </si>
  <si>
    <t>Board 1</t>
  </si>
  <si>
    <t>Board 2</t>
  </si>
  <si>
    <t>Board 3</t>
  </si>
  <si>
    <t>Board 4</t>
  </si>
  <si>
    <t>Justin Leighton</t>
  </si>
  <si>
    <t>John Loftus</t>
  </si>
  <si>
    <t>Roger Hale</t>
  </si>
  <si>
    <r>
      <t xml:space="preserve">Division 2: </t>
    </r>
    <r>
      <rPr>
        <b/>
        <sz val="11"/>
        <color theme="0" tint="-0.34998626667073579"/>
        <rFont val="Calibri"/>
        <family val="2"/>
        <scheme val="minor"/>
      </rPr>
      <t>SILVER</t>
    </r>
  </si>
  <si>
    <t>Bolu Ilelaboye</t>
  </si>
  <si>
    <t>Club 64</t>
  </si>
  <si>
    <t>Uncalled Four</t>
  </si>
  <si>
    <t>Chess Pirates</t>
  </si>
  <si>
    <t>Wayzata Trojans</t>
  </si>
  <si>
    <t>Ham Saemisch</t>
  </si>
  <si>
    <t>Golden g4s</t>
  </si>
  <si>
    <t>George Tiers</t>
  </si>
  <si>
    <t>The Other Team</t>
  </si>
  <si>
    <t>Andrew Titus</t>
  </si>
  <si>
    <t>Samrug Narayanan</t>
  </si>
  <si>
    <t>Twin Knights</t>
  </si>
  <si>
    <t>Chris Kalina</t>
  </si>
  <si>
    <t>Joshua French</t>
  </si>
  <si>
    <t>Justyn Fine</t>
  </si>
  <si>
    <t>Pawn Island of Misfits</t>
  </si>
  <si>
    <t xml:space="preserve"> </t>
  </si>
  <si>
    <t>Daniel Voje</t>
  </si>
  <si>
    <t>Bert Wilson</t>
  </si>
  <si>
    <t>Craig Heirigs</t>
  </si>
  <si>
    <t>Kevin Landman</t>
  </si>
  <si>
    <r>
      <t xml:space="preserve">Division 3: </t>
    </r>
    <r>
      <rPr>
        <b/>
        <sz val="11"/>
        <color theme="7" tint="-0.499984740745262"/>
        <rFont val="Calibri"/>
        <family val="2"/>
        <scheme val="minor"/>
      </rPr>
      <t>BRONZE</t>
    </r>
  </si>
  <si>
    <t>Jordan Timm</t>
  </si>
  <si>
    <t>Stuart Konezny</t>
  </si>
  <si>
    <t>Division 4: OPEN</t>
  </si>
  <si>
    <r>
      <t xml:space="preserve">Division 1: </t>
    </r>
    <r>
      <rPr>
        <b/>
        <sz val="11"/>
        <color theme="7" tint="-0.249977111117893"/>
        <rFont val="Calibri"/>
        <family val="2"/>
        <scheme val="minor"/>
      </rPr>
      <t>GOLD</t>
    </r>
  </si>
  <si>
    <t>Gold</t>
  </si>
  <si>
    <t>Four Amigos</t>
  </si>
  <si>
    <t>Oke Iwu</t>
  </si>
  <si>
    <t>Dane Mattson</t>
  </si>
  <si>
    <t>Oren Gross</t>
  </si>
  <si>
    <t>Caleb Medchill</t>
  </si>
  <si>
    <t>Martin Ramaswamy</t>
  </si>
  <si>
    <t>Joel Nathe</t>
  </si>
  <si>
    <t>Abi Asojo</t>
  </si>
  <si>
    <t>Zach Jack Attack</t>
  </si>
  <si>
    <t>three way</t>
  </si>
  <si>
    <t>Arkady Shemyakin</t>
  </si>
  <si>
    <t>bye</t>
  </si>
  <si>
    <t>Wes Cannon</t>
  </si>
  <si>
    <t>Justin Backes</t>
  </si>
  <si>
    <t>SILVER</t>
  </si>
  <si>
    <t>BRONZE</t>
  </si>
  <si>
    <t>OPEN</t>
  </si>
  <si>
    <t>Carlos Diaz</t>
  </si>
  <si>
    <t>Highton View Terrace</t>
  </si>
  <si>
    <t>Andrey Chernov</t>
  </si>
  <si>
    <t>Troy Cavanah</t>
  </si>
  <si>
    <t>Atharva Gorantiwar</t>
  </si>
  <si>
    <t>Aayush Goud</t>
  </si>
  <si>
    <t>David Floeder</t>
  </si>
  <si>
    <t>Shawn Mize</t>
  </si>
  <si>
    <t>Brian Bix</t>
  </si>
  <si>
    <t>Ryan Gau</t>
  </si>
  <si>
    <t>Eric Weiner</t>
  </si>
  <si>
    <t>Michael Hermanson</t>
  </si>
  <si>
    <t>Connor Robinson</t>
  </si>
  <si>
    <t>x</t>
  </si>
  <si>
    <t>Medhat Fashir</t>
  </si>
  <si>
    <t>John Heyer</t>
  </si>
  <si>
    <t>Thomas Britt</t>
  </si>
  <si>
    <t>Brian Campbell</t>
  </si>
  <si>
    <t>Nathan Hoover</t>
  </si>
  <si>
    <t>Larry Boardman</t>
  </si>
  <si>
    <t>Chess Fridays</t>
  </si>
  <si>
    <t>Vince Wisniewski</t>
  </si>
  <si>
    <t>Mike Senn</t>
  </si>
  <si>
    <t>Stan Kegel</t>
  </si>
  <si>
    <t>John Billman</t>
  </si>
  <si>
    <t>Shaun Coggins</t>
  </si>
  <si>
    <t>board 3</t>
  </si>
  <si>
    <t>board 4</t>
  </si>
  <si>
    <t>Fischers of Men</t>
  </si>
  <si>
    <t>Ministry of Very Silly Moves</t>
  </si>
  <si>
    <t>The A Team</t>
  </si>
  <si>
    <t>Sidarth Gazula</t>
  </si>
  <si>
    <t>Justin Beneke</t>
  </si>
  <si>
    <t>Tim Couture</t>
  </si>
  <si>
    <t>Linden Li</t>
  </si>
  <si>
    <t>Alice Lee</t>
  </si>
  <si>
    <t>David Kuhns</t>
  </si>
  <si>
    <t>Kevin Berge</t>
  </si>
  <si>
    <t>University of St Thomas</t>
  </si>
  <si>
    <t>Skewered Seniors</t>
  </si>
  <si>
    <t>Kyler Weatherspoon</t>
  </si>
  <si>
    <t>Tomothy Radermacher</t>
  </si>
  <si>
    <t>Joseph Longen</t>
  </si>
  <si>
    <t>Had to do it!!!!</t>
  </si>
  <si>
    <t>Kevin AhTou</t>
  </si>
  <si>
    <t>Time Pressure</t>
  </si>
  <si>
    <t>Supernova</t>
  </si>
  <si>
    <t>Diego Behnke</t>
  </si>
  <si>
    <t>Arvind Thiagarajan</t>
  </si>
  <si>
    <t>Unr</t>
  </si>
  <si>
    <t>Levi Pliam</t>
  </si>
  <si>
    <t>Jeff S Waldron</t>
  </si>
  <si>
    <t>Logan Matthew Ferkinhoff</t>
  </si>
  <si>
    <t>Dexter Thompson</t>
  </si>
  <si>
    <t>Piyush Mukherjee</t>
  </si>
  <si>
    <t>Kevin A Gaustad</t>
  </si>
  <si>
    <t>Rochester Knights</t>
  </si>
  <si>
    <t>Rabid Rooks of White Castle</t>
  </si>
  <si>
    <t>Four Thorns</t>
  </si>
  <si>
    <t>Truelsons</t>
  </si>
  <si>
    <t>Mike Heinisch</t>
  </si>
  <si>
    <t>Steve Heinisch</t>
  </si>
  <si>
    <t>Dennis C Mays</t>
  </si>
  <si>
    <t>Timothy Jerry Schimke</t>
  </si>
  <si>
    <t>David Irwin Greenstein</t>
  </si>
  <si>
    <t>Bradley Clary</t>
  </si>
  <si>
    <t>Emmett E O'hare</t>
  </si>
  <si>
    <t>Matthew H A Evans</t>
  </si>
  <si>
    <t>Thomas M Loftus</t>
  </si>
  <si>
    <t>Joseph Truelson</t>
  </si>
  <si>
    <t>Nels W Truelson</t>
  </si>
  <si>
    <t>Roy W Truelson</t>
  </si>
  <si>
    <t>Trygve Truelson</t>
  </si>
  <si>
    <t>Michael Perry</t>
  </si>
  <si>
    <t xml:space="preserve"> Robert Phenicie</t>
  </si>
  <si>
    <t>Tom Kaczynsky</t>
  </si>
  <si>
    <t>unr</t>
  </si>
  <si>
    <t>Killer Bees</t>
  </si>
  <si>
    <t>E 4 Effort</t>
  </si>
  <si>
    <t>U Skrud Me Again Costanza</t>
  </si>
  <si>
    <t>EV Lightning</t>
  </si>
  <si>
    <t>Fulton Rookies</t>
  </si>
  <si>
    <t>The Chess Nut Cookies</t>
  </si>
  <si>
    <t>Demogorgons</t>
  </si>
  <si>
    <t>Just Go4it</t>
  </si>
  <si>
    <t>Sapphire</t>
  </si>
  <si>
    <t>Milind Murthy</t>
  </si>
  <si>
    <t>Abir Rawal</t>
  </si>
  <si>
    <t>Warders of the Castle</t>
  </si>
  <si>
    <t>Jackson Wahl</t>
  </si>
  <si>
    <t>Reuben Lubkza</t>
  </si>
  <si>
    <t>Eric Bell</t>
  </si>
  <si>
    <t>Duane Petersen</t>
  </si>
  <si>
    <t>John Larson</t>
  </si>
  <si>
    <t>Kelly Perleberg</t>
  </si>
  <si>
    <t>Joe Erjevec</t>
  </si>
  <si>
    <t>Bami Olofinboba</t>
  </si>
  <si>
    <t>Banji Olofinboba</t>
  </si>
  <si>
    <t>Ethan Everett Hunt</t>
  </si>
  <si>
    <t>Thomas Luichinger</t>
  </si>
  <si>
    <t>Matthew Nilson</t>
  </si>
  <si>
    <t>Caroline Schmitter</t>
  </si>
  <si>
    <t>Alexander Browne</t>
  </si>
  <si>
    <t>Ethan Benjamin</t>
  </si>
  <si>
    <t>Zachary Michael Linton</t>
  </si>
  <si>
    <t>Ethan Litman</t>
  </si>
  <si>
    <t>Yuval Shemesh</t>
  </si>
  <si>
    <t>Miki Yasuoka</t>
  </si>
  <si>
    <t>Yuno Shemesh</t>
  </si>
  <si>
    <t>Kai Shemesh</t>
  </si>
  <si>
    <t>Luke David Sponheim</t>
  </si>
  <si>
    <t>Sohan Addagudi</t>
  </si>
  <si>
    <t>Seth Jason Fregien</t>
  </si>
  <si>
    <t>Peter F Dehnert</t>
  </si>
  <si>
    <t>Jason Wagner</t>
  </si>
  <si>
    <t>Andrew Wagner</t>
  </si>
  <si>
    <t>Kai Luther Hendricks</t>
  </si>
  <si>
    <t>Thomas Wagner</t>
  </si>
  <si>
    <t>Stuart Strack</t>
  </si>
  <si>
    <t>Jonah Wilson</t>
  </si>
  <si>
    <t>Asher Janota</t>
  </si>
  <si>
    <t>Geoffrey Strack</t>
  </si>
  <si>
    <t>Rose Duffie Freiberg</t>
  </si>
  <si>
    <t>Nora Litman</t>
  </si>
  <si>
    <t>Marleyna Earleywine</t>
  </si>
  <si>
    <t>Hanna Hjelmstad</t>
  </si>
  <si>
    <t>Chris Feist</t>
  </si>
  <si>
    <t>Corey Marthaler</t>
  </si>
  <si>
    <t>Pike Marthaler</t>
  </si>
  <si>
    <t>Donek Marthaler</t>
  </si>
  <si>
    <t>Dan Swanner</t>
  </si>
  <si>
    <t>Jeff Higgins</t>
  </si>
  <si>
    <t>John Thomson</t>
  </si>
  <si>
    <t>Dane Zagar</t>
  </si>
  <si>
    <t>Jack Edelson</t>
  </si>
  <si>
    <t>Plamen Djambazov</t>
  </si>
  <si>
    <t>Ankit Reheja</t>
  </si>
  <si>
    <t>Vaishanth Tandra</t>
  </si>
  <si>
    <t>David Xu</t>
  </si>
  <si>
    <t>Sarthak Banszl</t>
  </si>
  <si>
    <t>Nokomis Nemeses</t>
  </si>
  <si>
    <t>PIN Mighty than Sword</t>
  </si>
  <si>
    <t>Akinbemi Hernandez Abreu</t>
  </si>
  <si>
    <t>Jack Skoglund</t>
  </si>
  <si>
    <t>Josh Hoffman-Dorfman</t>
  </si>
  <si>
    <t xml:space="preserve">Quinn Peterson </t>
  </si>
  <si>
    <t>Dan Dillon</t>
  </si>
  <si>
    <t>Noah Weiser</t>
  </si>
  <si>
    <t>Joel Carter</t>
  </si>
  <si>
    <t>Calvin Lee</t>
  </si>
  <si>
    <t>Ed Yu</t>
  </si>
  <si>
    <t>Joseph Melander</t>
  </si>
  <si>
    <t>David McNeil</t>
  </si>
  <si>
    <t>Ethan Li</t>
  </si>
  <si>
    <t>Jason Carlson</t>
  </si>
  <si>
    <t>Harry Breheim</t>
  </si>
  <si>
    <t>Dan Peplinski</t>
  </si>
  <si>
    <t>Robert Newshutz</t>
  </si>
  <si>
    <t>Daniel Deutsch</t>
  </si>
  <si>
    <t>Terry Lewie</t>
  </si>
  <si>
    <t>John Talghader</t>
  </si>
  <si>
    <t>David Schabert</t>
  </si>
  <si>
    <t>Nga Sheehan</t>
  </si>
  <si>
    <t>Arun Narayanan</t>
  </si>
  <si>
    <t>Jesse Alexander</t>
  </si>
  <si>
    <t>Vince Berg</t>
  </si>
  <si>
    <t>Matthew Krusack</t>
  </si>
  <si>
    <t>Blaine Hansen</t>
  </si>
  <si>
    <t>Paul Kinion</t>
  </si>
  <si>
    <t>w9</t>
  </si>
  <si>
    <t>b2</t>
  </si>
  <si>
    <t>w3</t>
  </si>
  <si>
    <t>b10</t>
  </si>
  <si>
    <t>w11</t>
  </si>
  <si>
    <t>b4</t>
  </si>
  <si>
    <t>w5</t>
  </si>
  <si>
    <t>b12</t>
  </si>
  <si>
    <t>w13</t>
  </si>
  <si>
    <t>b6</t>
  </si>
  <si>
    <t>b14</t>
  </si>
  <si>
    <t>w7</t>
  </si>
  <si>
    <t>w15,16</t>
  </si>
  <si>
    <t>b8,16</t>
  </si>
  <si>
    <t>w8,15</t>
  </si>
  <si>
    <t>Jim Nelson</t>
  </si>
  <si>
    <t>Dana Litman</t>
  </si>
  <si>
    <t>Noah Webster</t>
  </si>
  <si>
    <t>Thad Swiggun</t>
  </si>
  <si>
    <t>Nathyn Fine</t>
  </si>
  <si>
    <t>Amar Dani</t>
  </si>
  <si>
    <t>James Titus</t>
  </si>
  <si>
    <t>Micheal Linton</t>
  </si>
  <si>
    <t>h-bye</t>
  </si>
  <si>
    <t>Yonis Hashi</t>
  </si>
  <si>
    <t>preliminary pairings, may change with new teams</t>
  </si>
  <si>
    <t>R2</t>
  </si>
  <si>
    <t>half pt bye</t>
  </si>
  <si>
    <t>Pin Mightier than Sword</t>
  </si>
  <si>
    <t>Brendan Foote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</si>
</sst>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33"/>
      <name val="&amp;quot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b/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DD080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A6A6A6"/>
      <name val="Calibri"/>
      <family val="2"/>
      <scheme val="minor"/>
    </font>
    <font>
      <b/>
      <sz val="11"/>
      <color rgb="FFA6A6A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64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7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" borderId="26" applyNumberFormat="0" applyAlignment="0" applyProtection="0"/>
    <xf numFmtId="0" fontId="26" fillId="5" borderId="23" applyNumberFormat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7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6" fillId="0" borderId="0" xfId="0" applyFont="1"/>
    <xf numFmtId="0" fontId="4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9" xfId="0" applyBorder="1"/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/>
    <xf numFmtId="0" fontId="0" fillId="0" borderId="15" xfId="0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Fill="1"/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1" applyFont="1" applyFill="1" applyAlignment="1">
      <alignment horizontal="left"/>
    </xf>
    <xf numFmtId="1" fontId="7" fillId="0" borderId="0" xfId="0" applyNumberFormat="1" applyFont="1" applyAlignment="1">
      <alignment horizontal="left"/>
    </xf>
    <xf numFmtId="0" fontId="16" fillId="0" borderId="0" xfId="1" applyFill="1" applyAlignment="1">
      <alignment horizontal="left"/>
    </xf>
    <xf numFmtId="0" fontId="16" fillId="0" borderId="0" xfId="1" applyFill="1"/>
    <xf numFmtId="0" fontId="27" fillId="0" borderId="0" xfId="0" applyFont="1"/>
    <xf numFmtId="0" fontId="26" fillId="0" borderId="0" xfId="0" applyFont="1"/>
    <xf numFmtId="0" fontId="5" fillId="0" borderId="13" xfId="1" applyFont="1" applyFill="1" applyBorder="1"/>
    <xf numFmtId="1" fontId="5" fillId="0" borderId="15" xfId="1" applyNumberFormat="1" applyFont="1" applyFill="1" applyBorder="1"/>
    <xf numFmtId="1" fontId="5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0" fillId="0" borderId="25" xfId="0" applyBorder="1"/>
    <xf numFmtId="0" fontId="0" fillId="0" borderId="22" xfId="0" applyBorder="1"/>
    <xf numFmtId="0" fontId="0" fillId="0" borderId="20" xfId="0" applyBorder="1"/>
    <xf numFmtId="0" fontId="33" fillId="0" borderId="28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34" fillId="0" borderId="28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0" fontId="35" fillId="0" borderId="0" xfId="0" applyFont="1"/>
    <xf numFmtId="0" fontId="0" fillId="0" borderId="19" xfId="0" applyBorder="1"/>
    <xf numFmtId="0" fontId="31" fillId="0" borderId="0" xfId="0" applyFont="1"/>
    <xf numFmtId="0" fontId="35" fillId="0" borderId="0" xfId="0" applyFont="1" applyAlignment="1">
      <alignment horizontal="right"/>
    </xf>
    <xf numFmtId="0" fontId="31" fillId="0" borderId="1" xfId="0" applyFont="1" applyBorder="1" applyAlignment="1">
      <alignment horizontal="center"/>
    </xf>
    <xf numFmtId="0" fontId="0" fillId="0" borderId="21" xfId="0" applyBorder="1"/>
    <xf numFmtId="0" fontId="34" fillId="0" borderId="28" xfId="0" applyFont="1" applyBorder="1" applyAlignment="1">
      <alignment vertical="top"/>
    </xf>
    <xf numFmtId="164" fontId="0" fillId="0" borderId="0" xfId="0" applyNumberFormat="1"/>
    <xf numFmtId="0" fontId="36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6" fillId="0" borderId="0" xfId="0" applyFont="1"/>
    <xf numFmtId="0" fontId="2" fillId="0" borderId="29" xfId="0" applyFont="1" applyBorder="1"/>
    <xf numFmtId="0" fontId="2" fillId="0" borderId="30" xfId="0" applyFont="1" applyBorder="1"/>
    <xf numFmtId="0" fontId="0" fillId="0" borderId="30" xfId="0" applyBorder="1"/>
    <xf numFmtId="1" fontId="2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2" xfId="0" applyNumberFormat="1" applyBorder="1"/>
    <xf numFmtId="0" fontId="5" fillId="0" borderId="13" xfId="0" applyFont="1" applyBorder="1"/>
    <xf numFmtId="0" fontId="5" fillId="0" borderId="15" xfId="2" applyFont="1" applyFill="1" applyBorder="1"/>
    <xf numFmtId="0" fontId="5" fillId="0" borderId="15" xfId="0" applyFont="1" applyBorder="1"/>
    <xf numFmtId="1" fontId="5" fillId="0" borderId="15" xfId="2" applyNumberFormat="1" applyFont="1" applyFill="1" applyBorder="1"/>
    <xf numFmtId="1" fontId="5" fillId="0" borderId="1" xfId="0" applyNumberFormat="1" applyFont="1" applyBorder="1"/>
    <xf numFmtId="1" fontId="5" fillId="0" borderId="15" xfId="0" applyNumberFormat="1" applyFont="1" applyBorder="1"/>
    <xf numFmtId="0" fontId="5" fillId="0" borderId="1" xfId="0" applyFont="1" applyBorder="1"/>
    <xf numFmtId="0" fontId="5" fillId="0" borderId="16" xfId="0" applyFont="1" applyBorder="1"/>
    <xf numFmtId="1" fontId="5" fillId="0" borderId="16" xfId="0" applyNumberFormat="1" applyFont="1" applyBorder="1"/>
    <xf numFmtId="0" fontId="34" fillId="0" borderId="0" xfId="0" applyFont="1" applyAlignment="1">
      <alignment horizontal="left" vertical="center" wrapText="1" indent="1"/>
    </xf>
    <xf numFmtId="0" fontId="34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 indent="1"/>
    </xf>
    <xf numFmtId="1" fontId="1" fillId="0" borderId="0" xfId="0" applyNumberFormat="1" applyFont="1" applyAlignment="1">
      <alignment horizontal="center"/>
    </xf>
    <xf numFmtId="20" fontId="0" fillId="0" borderId="0" xfId="0" applyNumberFormat="1"/>
    <xf numFmtId="0" fontId="34" fillId="0" borderId="0" xfId="0" applyFont="1" applyAlignment="1">
      <alignment vertical="center"/>
    </xf>
    <xf numFmtId="0" fontId="16" fillId="0" borderId="1" xfId="1" applyFill="1" applyBorder="1" applyAlignment="1">
      <alignment horizontal="center"/>
    </xf>
    <xf numFmtId="0" fontId="30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" fontId="29" fillId="0" borderId="0" xfId="0" applyNumberFormat="1" applyFont="1"/>
    <xf numFmtId="0" fontId="29" fillId="0" borderId="0" xfId="0" applyFont="1" applyAlignment="1">
      <alignment horizontal="righ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5" fillId="0" borderId="1" xfId="405" applyFont="1" applyFill="1" applyBorder="1" applyAlignment="1">
      <alignment horizontal="center"/>
    </xf>
    <xf numFmtId="1" fontId="39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29" fillId="0" borderId="2" xfId="0" applyFont="1" applyBorder="1"/>
    <xf numFmtId="1" fontId="39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/>
    <xf numFmtId="164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" fontId="5" fillId="0" borderId="0" xfId="1" applyNumberFormat="1" applyFont="1" applyFill="1"/>
    <xf numFmtId="2" fontId="29" fillId="0" borderId="0" xfId="0" applyNumberFormat="1" applyFont="1"/>
    <xf numFmtId="0" fontId="40" fillId="0" borderId="0" xfId="0" applyFont="1"/>
    <xf numFmtId="1" fontId="30" fillId="0" borderId="0" xfId="0" applyNumberFormat="1" applyFont="1"/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2" applyFont="1" applyFill="1" applyAlignment="1">
      <alignment horizontal="left"/>
    </xf>
    <xf numFmtId="0" fontId="4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29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40" fillId="0" borderId="0" xfId="0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44" fillId="0" borderId="0" xfId="0" applyFont="1"/>
    <xf numFmtId="0" fontId="44" fillId="0" borderId="0" xfId="2" applyFont="1" applyFill="1"/>
    <xf numFmtId="0" fontId="44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4" fontId="29" fillId="0" borderId="0" xfId="0" applyNumberFormat="1" applyFont="1"/>
    <xf numFmtId="0" fontId="32" fillId="0" borderId="0" xfId="0" applyFont="1" applyAlignment="1">
      <alignment horizontal="left"/>
    </xf>
    <xf numFmtId="0" fontId="46" fillId="0" borderId="0" xfId="0" applyFont="1"/>
    <xf numFmtId="0" fontId="47" fillId="0" borderId="0" xfId="0" applyFont="1" applyAlignment="1">
      <alignment horizontal="left"/>
    </xf>
    <xf numFmtId="0" fontId="47" fillId="0" borderId="0" xfId="0" applyFont="1"/>
    <xf numFmtId="0" fontId="48" fillId="0" borderId="0" xfId="0" applyFont="1" applyAlignment="1">
      <alignment horizontal="left"/>
    </xf>
    <xf numFmtId="0" fontId="2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6" fillId="0" borderId="4" xfId="1" applyFill="1" applyBorder="1" applyAlignment="1">
      <alignment horizontal="center"/>
    </xf>
    <xf numFmtId="0" fontId="5" fillId="0" borderId="4" xfId="405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33" xfId="0" applyBorder="1"/>
    <xf numFmtId="0" fontId="5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7" fillId="0" borderId="29" xfId="0" applyFont="1" applyBorder="1"/>
    <xf numFmtId="0" fontId="7" fillId="0" borderId="30" xfId="0" applyFont="1" applyBorder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1" fillId="0" borderId="0" xfId="1" applyFont="1" applyFill="1" applyAlignment="1">
      <alignment horizontal="left"/>
    </xf>
    <xf numFmtId="0" fontId="49" fillId="0" borderId="0" xfId="1" applyFont="1" applyFill="1" applyAlignment="1">
      <alignment horizontal="left"/>
    </xf>
    <xf numFmtId="0" fontId="5" fillId="0" borderId="15" xfId="1" applyFont="1" applyFill="1" applyBorder="1"/>
    <xf numFmtId="0" fontId="5" fillId="0" borderId="14" xfId="0" applyFont="1" applyBorder="1"/>
    <xf numFmtId="0" fontId="5" fillId="0" borderId="31" xfId="0" applyFont="1" applyBorder="1"/>
    <xf numFmtId="0" fontId="5" fillId="0" borderId="32" xfId="0" applyFont="1" applyBorder="1"/>
    <xf numFmtId="0" fontId="1" fillId="0" borderId="8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1" xfId="0" applyBorder="1"/>
    <xf numFmtId="0" fontId="0" fillId="0" borderId="17" xfId="0" applyBorder="1"/>
    <xf numFmtId="0" fontId="0" fillId="0" borderId="32" xfId="0" applyBorder="1"/>
    <xf numFmtId="0" fontId="5" fillId="0" borderId="1" xfId="2" applyFont="1" applyFill="1" applyBorder="1"/>
    <xf numFmtId="0" fontId="5" fillId="0" borderId="1" xfId="1" applyFont="1" applyFill="1" applyBorder="1"/>
    <xf numFmtId="0" fontId="7" fillId="0" borderId="0" xfId="0" applyFont="1" applyFill="1"/>
    <xf numFmtId="0" fontId="5" fillId="0" borderId="23" xfId="404" applyFont="1" applyFill="1"/>
    <xf numFmtId="0" fontId="5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1" fontId="5" fillId="3" borderId="0" xfId="2" applyNumberFormat="1" applyFont="1" applyAlignment="1">
      <alignment horizontal="left"/>
    </xf>
    <xf numFmtId="0" fontId="5" fillId="3" borderId="0" xfId="2" applyFont="1"/>
    <xf numFmtId="0" fontId="5" fillId="3" borderId="0" xfId="2" applyFont="1" applyAlignment="1">
      <alignment vertical="top"/>
    </xf>
    <xf numFmtId="0" fontId="5" fillId="3" borderId="0" xfId="2" applyFont="1" applyAlignment="1">
      <alignment vertical="top" wrapText="1"/>
    </xf>
    <xf numFmtId="0" fontId="0" fillId="0" borderId="0" xfId="0" applyFont="1"/>
    <xf numFmtId="0" fontId="0" fillId="0" borderId="28" xfId="0" applyFont="1" applyBorder="1" applyAlignment="1">
      <alignment vertical="top"/>
    </xf>
    <xf numFmtId="0" fontId="5" fillId="0" borderId="26" xfId="403" applyFont="1" applyFill="1"/>
    <xf numFmtId="0" fontId="5" fillId="0" borderId="24" xfId="1" applyFont="1" applyFill="1" applyBorder="1"/>
    <xf numFmtId="0" fontId="5" fillId="0" borderId="8" xfId="0" applyFont="1" applyFill="1" applyBorder="1"/>
    <xf numFmtId="1" fontId="5" fillId="0" borderId="12" xfId="0" applyNumberFormat="1" applyFont="1" applyFill="1" applyBorder="1"/>
    <xf numFmtId="0" fontId="34" fillId="0" borderId="0" xfId="0" applyFont="1" applyFill="1" applyAlignment="1">
      <alignment vertical="center"/>
    </xf>
    <xf numFmtId="0" fontId="1" fillId="0" borderId="28" xfId="0" applyFont="1" applyBorder="1" applyAlignment="1">
      <alignment vertical="top"/>
    </xf>
    <xf numFmtId="1" fontId="5" fillId="0" borderId="15" xfId="1" applyNumberFormat="1" applyFont="1" applyFill="1" applyBorder="1" applyAlignment="1">
      <alignment vertical="center"/>
    </xf>
    <xf numFmtId="1" fontId="5" fillId="0" borderId="16" xfId="1" applyNumberFormat="1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1" fontId="0" fillId="0" borderId="0" xfId="0" applyNumberFormat="1" applyFont="1"/>
    <xf numFmtId="0" fontId="19" fillId="0" borderId="0" xfId="406"/>
    <xf numFmtId="1" fontId="0" fillId="0" borderId="1" xfId="0" applyNumberFormat="1" applyBorder="1"/>
    <xf numFmtId="0" fontId="0" fillId="0" borderId="0" xfId="0" applyFill="1"/>
    <xf numFmtId="0" fontId="2" fillId="0" borderId="18" xfId="0" applyFont="1" applyBorder="1"/>
    <xf numFmtId="0" fontId="1" fillId="3" borderId="0" xfId="2" applyFont="1"/>
    <xf numFmtId="0" fontId="5" fillId="3" borderId="28" xfId="2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2" borderId="27" xfId="1" applyBorder="1"/>
    <xf numFmtId="0" fontId="16" fillId="2" borderId="20" xfId="1" applyBorder="1"/>
    <xf numFmtId="0" fontId="17" fillId="3" borderId="20" xfId="2" applyBorder="1"/>
    <xf numFmtId="0" fontId="17" fillId="3" borderId="8" xfId="2" applyBorder="1"/>
    <xf numFmtId="0" fontId="16" fillId="2" borderId="21" xfId="1" applyBorder="1"/>
    <xf numFmtId="0" fontId="16" fillId="2" borderId="1" xfId="1" applyBorder="1"/>
    <xf numFmtId="0" fontId="17" fillId="3" borderId="1" xfId="2" applyBorder="1"/>
    <xf numFmtId="0" fontId="5" fillId="3" borderId="0" xfId="2" applyFont="1" applyAlignment="1">
      <alignment vertical="center"/>
    </xf>
    <xf numFmtId="0" fontId="5" fillId="3" borderId="0" xfId="2" applyFont="1" applyAlignment="1">
      <alignment horizontal="left" vertical="center" wrapText="1" indent="1"/>
    </xf>
    <xf numFmtId="0" fontId="5" fillId="0" borderId="16" xfId="2" applyFont="1" applyFill="1" applyBorder="1"/>
    <xf numFmtId="0" fontId="5" fillId="0" borderId="0" xfId="0" applyFont="1" applyAlignment="1">
      <alignment horizontal="left" vertical="center" wrapText="1" indent="1"/>
    </xf>
    <xf numFmtId="0" fontId="29" fillId="0" borderId="19" xfId="0" applyFont="1" applyBorder="1"/>
    <xf numFmtId="0" fontId="29" fillId="0" borderId="20" xfId="0" applyFont="1" applyBorder="1"/>
    <xf numFmtId="0" fontId="29" fillId="0" borderId="22" xfId="0" applyFont="1" applyFill="1" applyBorder="1"/>
    <xf numFmtId="1" fontId="5" fillId="0" borderId="3" xfId="1" applyNumberFormat="1" applyFont="1" applyFill="1" applyBorder="1" applyAlignment="1">
      <alignment vertical="center"/>
    </xf>
    <xf numFmtId="1" fontId="5" fillId="0" borderId="6" xfId="1" applyNumberFormat="1" applyFont="1" applyFill="1" applyBorder="1" applyAlignment="1">
      <alignment vertical="center"/>
    </xf>
    <xf numFmtId="0" fontId="0" fillId="0" borderId="8" xfId="0" applyBorder="1" applyAlignment="1">
      <alignment horizontal="right"/>
    </xf>
    <xf numFmtId="1" fontId="5" fillId="0" borderId="7" xfId="1" applyNumberFormat="1" applyFont="1" applyFill="1" applyBorder="1" applyAlignment="1">
      <alignment vertical="center"/>
    </xf>
    <xf numFmtId="1" fontId="5" fillId="0" borderId="8" xfId="1" applyNumberFormat="1" applyFont="1" applyFill="1" applyBorder="1" applyAlignment="1">
      <alignment vertical="center"/>
    </xf>
    <xf numFmtId="1" fontId="5" fillId="0" borderId="9" xfId="1" applyNumberFormat="1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center" vertical="center"/>
    </xf>
    <xf numFmtId="0" fontId="29" fillId="0" borderId="21" xfId="0" applyFont="1" applyBorder="1"/>
    <xf numFmtId="0" fontId="29" fillId="0" borderId="0" xfId="0" applyFont="1" applyBorder="1"/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29" fillId="0" borderId="8" xfId="0" applyNumberFormat="1" applyFont="1" applyBorder="1" applyAlignment="1">
      <alignment horizontal="center"/>
    </xf>
    <xf numFmtId="1" fontId="29" fillId="0" borderId="15" xfId="0" applyNumberFormat="1" applyFont="1" applyBorder="1"/>
    <xf numFmtId="1" fontId="5" fillId="0" borderId="13" xfId="1" applyNumberFormat="1" applyFont="1" applyFill="1" applyBorder="1" applyAlignment="1">
      <alignment vertical="center"/>
    </xf>
    <xf numFmtId="0" fontId="29" fillId="0" borderId="15" xfId="0" applyFont="1" applyBorder="1"/>
    <xf numFmtId="0" fontId="5" fillId="0" borderId="12" xfId="0" applyFont="1" applyBorder="1" applyAlignment="1">
      <alignment horizontal="center"/>
    </xf>
    <xf numFmtId="1" fontId="0" fillId="0" borderId="8" xfId="0" applyNumberFormat="1" applyBorder="1" applyAlignment="1">
      <alignment horizontal="right"/>
    </xf>
    <xf numFmtId="0" fontId="2" fillId="0" borderId="0" xfId="0" applyFont="1" applyBorder="1"/>
    <xf numFmtId="1" fontId="16" fillId="2" borderId="1" xfId="1" applyNumberFormat="1" applyBorder="1"/>
    <xf numFmtId="1" fontId="17" fillId="3" borderId="1" xfId="2" applyNumberFormat="1" applyBorder="1"/>
    <xf numFmtId="0" fontId="5" fillId="0" borderId="14" xfId="2" applyNumberFormat="1" applyFont="1" applyFill="1" applyBorder="1" applyAlignment="1">
      <alignment horizontal="center"/>
    </xf>
    <xf numFmtId="0" fontId="5" fillId="0" borderId="31" xfId="405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31" xfId="1" applyNumberFormat="1" applyFont="1" applyFill="1" applyBorder="1" applyAlignment="1">
      <alignment horizontal="center"/>
    </xf>
    <xf numFmtId="0" fontId="29" fillId="0" borderId="31" xfId="0" applyNumberFormat="1" applyFont="1" applyBorder="1" applyAlignment="1">
      <alignment horizontal="center"/>
    </xf>
    <xf numFmtId="0" fontId="5" fillId="0" borderId="31" xfId="2" applyNumberFormat="1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1" fillId="0" borderId="28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407">
    <cellStyle name="Bad" xfId="405" builtinId="27"/>
    <cellStyle name="Check Cell" xfId="404" builtinId="2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6" builtinId="8"/>
    <cellStyle name="Input" xfId="40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7" tint="0.39997558519241921"/>
    <pageSetUpPr fitToPage="1"/>
  </sheetPr>
  <dimension ref="A1:BI191"/>
  <sheetViews>
    <sheetView topLeftCell="A64" zoomScaleNormal="100" workbookViewId="0">
      <selection activeCell="F16" sqref="F16"/>
    </sheetView>
  </sheetViews>
  <sheetFormatPr defaultColWidth="8.85546875" defaultRowHeight="15"/>
  <cols>
    <col min="1" max="1" width="5" customWidth="1"/>
    <col min="2" max="2" width="28.140625" customWidth="1"/>
    <col min="3" max="3" width="5.85546875" customWidth="1"/>
    <col min="4" max="11" width="5.7109375" customWidth="1"/>
    <col min="12" max="12" width="6" customWidth="1"/>
    <col min="13" max="13" width="5.7109375" customWidth="1"/>
    <col min="14" max="14" width="4.7109375" customWidth="1"/>
    <col min="15" max="15" width="3.85546875" customWidth="1"/>
    <col min="16" max="17" width="22.7109375" customWidth="1"/>
    <col min="19" max="19" width="3.28515625" customWidth="1"/>
    <col min="20" max="20" width="27.28515625" style="18" customWidth="1"/>
    <col min="21" max="21" width="5.140625" bestFit="1" customWidth="1"/>
    <col min="22" max="22" width="4.7109375" customWidth="1"/>
    <col min="23" max="23" width="25.140625" bestFit="1" customWidth="1"/>
    <col min="24" max="24" width="5.140625" customWidth="1"/>
    <col min="25" max="25" width="3.85546875" customWidth="1"/>
    <col min="26" max="26" width="29.85546875" style="30" bestFit="1" customWidth="1"/>
    <col min="27" max="27" width="5.140625" bestFit="1" customWidth="1"/>
    <col min="28" max="28" width="4.28515625" customWidth="1"/>
    <col min="29" max="29" width="20.140625" bestFit="1" customWidth="1"/>
    <col min="30" max="30" width="5" customWidth="1"/>
    <col min="31" max="31" width="3.5703125" customWidth="1"/>
    <col min="32" max="32" width="20.7109375" customWidth="1"/>
    <col min="33" max="33" width="4.140625" customWidth="1"/>
    <col min="34" max="34" width="4.7109375" customWidth="1"/>
    <col min="35" max="35" width="25.140625" bestFit="1" customWidth="1"/>
    <col min="36" max="37" width="4.140625" customWidth="1"/>
    <col min="38" max="38" width="28.42578125" customWidth="1"/>
    <col min="39" max="40" width="4.7109375" customWidth="1"/>
    <col min="41" max="41" width="25.140625" bestFit="1" customWidth="1"/>
    <col min="42" max="42" width="4.28515625" customWidth="1"/>
    <col min="43" max="43" width="3.7109375" customWidth="1"/>
    <col min="44" max="44" width="25" customWidth="1"/>
    <col min="45" max="46" width="5.140625" customWidth="1"/>
    <col min="47" max="47" width="23.7109375" customWidth="1"/>
    <col min="48" max="49" width="5" customWidth="1"/>
    <col min="50" max="50" width="21.7109375" customWidth="1"/>
    <col min="51" max="52" width="4.7109375" customWidth="1"/>
    <col min="53" max="53" width="25.140625" bestFit="1" customWidth="1"/>
    <col min="54" max="54" width="2.7109375" customWidth="1"/>
    <col min="55" max="55" width="4.140625" customWidth="1"/>
    <col min="56" max="56" width="22.42578125" customWidth="1"/>
    <col min="57" max="57" width="4.7109375" customWidth="1"/>
    <col min="58" max="58" width="4.28515625" customWidth="1"/>
    <col min="59" max="59" width="21" customWidth="1"/>
  </cols>
  <sheetData>
    <row r="1" spans="1:59">
      <c r="A1" s="83" t="s">
        <v>56</v>
      </c>
      <c r="B1" s="10" t="s">
        <v>65</v>
      </c>
      <c r="P1" s="10" t="s">
        <v>0</v>
      </c>
      <c r="T1" s="26" t="s">
        <v>1</v>
      </c>
      <c r="Y1" s="83"/>
      <c r="Z1" s="10" t="s">
        <v>10</v>
      </c>
      <c r="AB1" s="10"/>
      <c r="AF1" s="27" t="s">
        <v>12</v>
      </c>
      <c r="AG1" s="2"/>
      <c r="AL1" s="10" t="s">
        <v>14</v>
      </c>
      <c r="AR1" t="s">
        <v>15</v>
      </c>
      <c r="AX1" s="10" t="s">
        <v>16</v>
      </c>
      <c r="BD1" s="10" t="s">
        <v>17</v>
      </c>
    </row>
    <row r="2" spans="1:59" ht="15.75" thickBot="1">
      <c r="B2" t="s">
        <v>2</v>
      </c>
      <c r="C2" t="s">
        <v>3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t="s">
        <v>4</v>
      </c>
      <c r="M2" t="s">
        <v>5</v>
      </c>
      <c r="AS2" s="10"/>
      <c r="BE2" s="10"/>
    </row>
    <row r="3" spans="1:59" ht="15.75" thickBot="1">
      <c r="A3">
        <v>1</v>
      </c>
      <c r="B3" s="8" t="s">
        <v>9</v>
      </c>
      <c r="C3" s="9">
        <f>C25</f>
        <v>2079.5</v>
      </c>
      <c r="D3" s="4" t="s">
        <v>97</v>
      </c>
      <c r="E3" s="5"/>
      <c r="F3" s="5"/>
      <c r="G3" s="5"/>
      <c r="H3" s="76"/>
      <c r="I3" s="5"/>
      <c r="J3" s="6"/>
      <c r="K3" s="7">
        <v>2.5</v>
      </c>
      <c r="L3" s="84">
        <v>1</v>
      </c>
      <c r="M3" s="9">
        <f t="shared" ref="M3:M10" si="0">SUM(D3:K3)</f>
        <v>2.5</v>
      </c>
      <c r="P3" t="s">
        <v>1</v>
      </c>
      <c r="Q3" t="s">
        <v>66</v>
      </c>
      <c r="S3" s="10"/>
      <c r="T3" s="64" t="s">
        <v>9</v>
      </c>
      <c r="U3" s="94">
        <f>SUM(U4:U7)</f>
        <v>2.5</v>
      </c>
      <c r="V3" s="227">
        <f>SUM(V4:V7)</f>
        <v>1.5</v>
      </c>
      <c r="W3" s="10" t="s">
        <v>42</v>
      </c>
      <c r="Y3" s="10"/>
      <c r="Z3" s="10"/>
      <c r="AA3" s="94"/>
      <c r="AB3" s="95"/>
      <c r="AC3" s="10"/>
      <c r="AE3" s="10"/>
      <c r="AF3" s="10"/>
      <c r="AG3" s="94"/>
      <c r="AH3" s="95"/>
      <c r="AI3" s="10"/>
      <c r="AK3" s="10"/>
      <c r="AL3" s="10"/>
      <c r="AM3" s="94"/>
      <c r="AN3" s="95"/>
      <c r="AO3" s="10"/>
      <c r="AQ3" s="26"/>
      <c r="AR3" s="26"/>
      <c r="AS3" s="183"/>
      <c r="AT3" s="184"/>
      <c r="AU3" s="26"/>
      <c r="AX3" s="10"/>
      <c r="AY3" s="183"/>
      <c r="AZ3" s="184"/>
      <c r="BA3" s="10"/>
      <c r="BD3" s="10"/>
      <c r="BE3" s="183"/>
      <c r="BF3" s="184"/>
      <c r="BG3" s="10"/>
    </row>
    <row r="4" spans="1:59">
      <c r="A4">
        <v>2</v>
      </c>
      <c r="B4" s="29" t="s">
        <v>122</v>
      </c>
      <c r="C4" s="15">
        <f>C32</f>
        <v>2157.25</v>
      </c>
      <c r="D4" s="13"/>
      <c r="E4" s="14" t="s">
        <v>97</v>
      </c>
      <c r="F4" s="14"/>
      <c r="G4" s="14"/>
      <c r="H4" s="14"/>
      <c r="I4" s="14"/>
      <c r="J4" s="28">
        <v>2</v>
      </c>
      <c r="K4" s="17"/>
      <c r="L4" s="78">
        <v>0.5</v>
      </c>
      <c r="M4" s="15">
        <f t="shared" si="0"/>
        <v>2</v>
      </c>
      <c r="P4" t="s">
        <v>7</v>
      </c>
      <c r="Q4" t="s">
        <v>8</v>
      </c>
      <c r="S4">
        <v>1</v>
      </c>
      <c r="T4" t="s">
        <v>118</v>
      </c>
      <c r="U4">
        <v>1</v>
      </c>
      <c r="V4">
        <v>0</v>
      </c>
      <c r="W4" s="30" t="s">
        <v>21</v>
      </c>
      <c r="AN4" s="16"/>
      <c r="AQ4" s="18"/>
      <c r="AR4" s="18"/>
      <c r="AS4" s="18"/>
      <c r="AT4" s="185"/>
      <c r="AU4" s="18"/>
      <c r="AY4" s="18"/>
      <c r="AZ4" s="185"/>
      <c r="BE4" s="18"/>
      <c r="BF4" s="185"/>
    </row>
    <row r="5" spans="1:59">
      <c r="A5">
        <v>3</v>
      </c>
      <c r="B5" s="29" t="s">
        <v>123</v>
      </c>
      <c r="C5" s="15">
        <f>C39</f>
        <v>2114.75</v>
      </c>
      <c r="D5" s="13"/>
      <c r="E5" s="14"/>
      <c r="F5" s="14" t="s">
        <v>97</v>
      </c>
      <c r="G5" s="14"/>
      <c r="H5" s="14"/>
      <c r="I5" s="14">
        <v>3.5</v>
      </c>
      <c r="J5" s="28"/>
      <c r="K5" s="17"/>
      <c r="L5" s="78">
        <v>1</v>
      </c>
      <c r="M5" s="15">
        <f t="shared" si="0"/>
        <v>3.5</v>
      </c>
      <c r="O5">
        <v>1</v>
      </c>
      <c r="P5" s="236" t="str">
        <f>B3</f>
        <v>Pawn America</v>
      </c>
      <c r="Q5" s="3" t="str">
        <f>B10</f>
        <v>Uncalled Four</v>
      </c>
      <c r="S5">
        <v>2</v>
      </c>
      <c r="T5" t="s">
        <v>124</v>
      </c>
      <c r="U5">
        <v>0</v>
      </c>
      <c r="V5">
        <v>1</v>
      </c>
      <c r="W5" t="s">
        <v>218</v>
      </c>
      <c r="Z5"/>
      <c r="AN5" s="16"/>
      <c r="AQ5" s="18"/>
      <c r="AR5" s="18"/>
      <c r="AS5" s="18"/>
      <c r="AT5" s="185"/>
      <c r="AU5" s="18"/>
      <c r="AY5" s="18"/>
      <c r="AZ5" s="185"/>
      <c r="BE5" s="18"/>
      <c r="BF5" s="185"/>
    </row>
    <row r="6" spans="1:59" ht="13.5" customHeight="1">
      <c r="A6">
        <v>4</v>
      </c>
      <c r="B6" s="29" t="s">
        <v>46</v>
      </c>
      <c r="C6" s="15">
        <f>C46</f>
        <v>1898.25</v>
      </c>
      <c r="D6" s="13"/>
      <c r="E6" s="14"/>
      <c r="F6" s="14"/>
      <c r="G6" s="14" t="s">
        <v>97</v>
      </c>
      <c r="H6" s="14">
        <v>2.5</v>
      </c>
      <c r="I6" s="14"/>
      <c r="J6" s="28"/>
      <c r="K6" s="61"/>
      <c r="L6" s="78">
        <v>1</v>
      </c>
      <c r="M6" s="15">
        <f t="shared" si="0"/>
        <v>2.5</v>
      </c>
      <c r="O6">
        <v>2</v>
      </c>
      <c r="P6" s="237" t="str">
        <f>B4</f>
        <v>University of St Thomas</v>
      </c>
      <c r="Q6" s="237" t="str">
        <f>B9</f>
        <v>Twin Knights</v>
      </c>
      <c r="S6">
        <v>3</v>
      </c>
      <c r="T6" t="s">
        <v>119</v>
      </c>
      <c r="U6">
        <v>0.5</v>
      </c>
      <c r="V6">
        <v>0.5</v>
      </c>
      <c r="W6" t="s">
        <v>219</v>
      </c>
      <c r="Z6"/>
      <c r="AN6" s="16"/>
      <c r="AQ6" s="18"/>
      <c r="AR6" s="18"/>
      <c r="AS6" s="18"/>
      <c r="AT6" s="185"/>
      <c r="AU6" s="18"/>
      <c r="AY6" s="18"/>
      <c r="AZ6" s="185"/>
      <c r="BE6" s="18"/>
      <c r="BF6" s="185"/>
    </row>
    <row r="7" spans="1:59">
      <c r="A7">
        <v>5</v>
      </c>
      <c r="B7" s="29" t="s">
        <v>127</v>
      </c>
      <c r="C7" s="15">
        <f>C53</f>
        <v>2140.5</v>
      </c>
      <c r="D7" s="77"/>
      <c r="E7" s="14"/>
      <c r="F7" s="14"/>
      <c r="G7" s="14">
        <v>1.5</v>
      </c>
      <c r="H7" s="14" t="s">
        <v>97</v>
      </c>
      <c r="I7" s="14"/>
      <c r="J7" s="28"/>
      <c r="K7" s="17"/>
      <c r="L7" s="78">
        <v>0</v>
      </c>
      <c r="M7" s="15">
        <f t="shared" si="0"/>
        <v>1.5</v>
      </c>
      <c r="O7">
        <v>3</v>
      </c>
      <c r="P7" s="236" t="str">
        <f>B5</f>
        <v>Skewered Seniors</v>
      </c>
      <c r="Q7" s="3" t="str">
        <f>B8</f>
        <v>Warders of the Castle</v>
      </c>
      <c r="S7">
        <v>4</v>
      </c>
      <c r="T7" t="s">
        <v>63</v>
      </c>
      <c r="U7">
        <v>1</v>
      </c>
      <c r="V7">
        <v>0</v>
      </c>
      <c r="W7" t="s">
        <v>128</v>
      </c>
      <c r="Z7"/>
      <c r="AN7" s="16"/>
      <c r="AQ7" s="18"/>
      <c r="AR7" s="18"/>
      <c r="AS7" s="18"/>
      <c r="AT7" s="185"/>
      <c r="AU7" s="18"/>
      <c r="AY7" s="18"/>
      <c r="AZ7" s="185"/>
      <c r="BA7" s="25"/>
      <c r="BE7" s="18"/>
      <c r="BF7" s="185"/>
    </row>
    <row r="8" spans="1:59" ht="15.75" thickBot="1">
      <c r="A8">
        <v>6</v>
      </c>
      <c r="B8" s="29" t="s">
        <v>172</v>
      </c>
      <c r="C8" s="15">
        <f>C75</f>
        <v>2088.5</v>
      </c>
      <c r="D8" s="13"/>
      <c r="E8" s="14"/>
      <c r="F8" s="14">
        <v>0.5</v>
      </c>
      <c r="G8" s="14"/>
      <c r="H8" s="14"/>
      <c r="I8" s="14" t="s">
        <v>97</v>
      </c>
      <c r="J8" s="28"/>
      <c r="K8" s="17"/>
      <c r="L8" s="78">
        <v>0</v>
      </c>
      <c r="M8" s="15">
        <f t="shared" si="0"/>
        <v>0.5</v>
      </c>
      <c r="O8">
        <v>4</v>
      </c>
      <c r="P8" s="236" t="str">
        <f>B6</f>
        <v>Golden g4s</v>
      </c>
      <c r="Q8" s="3" t="str">
        <f>B7</f>
        <v>Had to do it!!!!</v>
      </c>
      <c r="AN8" s="86"/>
      <c r="AO8" s="10"/>
      <c r="AQ8" s="18"/>
      <c r="AR8" s="18"/>
      <c r="AS8" s="18"/>
      <c r="AT8" s="186"/>
      <c r="AU8" s="18"/>
      <c r="AW8" s="10"/>
      <c r="AY8" s="18"/>
      <c r="AZ8" s="186"/>
      <c r="BE8" s="18"/>
      <c r="BF8" s="186"/>
    </row>
    <row r="9" spans="1:59" ht="15.75" thickBot="1">
      <c r="A9">
        <v>7</v>
      </c>
      <c r="B9" s="29" t="s">
        <v>51</v>
      </c>
      <c r="C9" s="15">
        <f>C68</f>
        <v>2149.5</v>
      </c>
      <c r="D9" s="13"/>
      <c r="E9" s="14">
        <v>2</v>
      </c>
      <c r="F9" s="14"/>
      <c r="G9" s="87"/>
      <c r="H9" s="14"/>
      <c r="I9" s="14"/>
      <c r="J9" s="28" t="s">
        <v>97</v>
      </c>
      <c r="K9" s="17"/>
      <c r="L9" s="78">
        <v>0.5</v>
      </c>
      <c r="M9" s="15">
        <f t="shared" si="0"/>
        <v>2</v>
      </c>
      <c r="S9" s="10"/>
      <c r="T9" s="10" t="s">
        <v>122</v>
      </c>
      <c r="U9" s="94">
        <f>SUM(U10:U13)</f>
        <v>2</v>
      </c>
      <c r="V9" s="227">
        <f>SUM(V10:V13)</f>
        <v>2</v>
      </c>
      <c r="W9" s="26" t="s">
        <v>51</v>
      </c>
      <c r="Y9" s="10"/>
      <c r="Z9" s="10"/>
      <c r="AA9" s="94"/>
      <c r="AB9" s="95"/>
      <c r="AC9" s="10"/>
      <c r="AE9" s="10"/>
      <c r="AF9" s="10"/>
      <c r="AG9" s="94"/>
      <c r="AH9" s="95"/>
      <c r="AI9" s="10"/>
      <c r="AL9" s="10"/>
      <c r="AM9" s="94"/>
      <c r="AN9" s="95"/>
      <c r="AO9" s="10"/>
      <c r="AQ9" s="26"/>
      <c r="AR9" s="187"/>
      <c r="AS9" s="183"/>
      <c r="AT9" s="184"/>
      <c r="AU9" s="26"/>
      <c r="AX9" s="10"/>
      <c r="AY9" s="183"/>
      <c r="AZ9" s="184"/>
      <c r="BA9" s="10"/>
      <c r="BD9" s="10"/>
      <c r="BE9" s="183"/>
      <c r="BF9" s="184"/>
      <c r="BG9" s="10"/>
    </row>
    <row r="10" spans="1:59" ht="15.75" thickBot="1">
      <c r="A10">
        <v>8</v>
      </c>
      <c r="B10" s="33" t="s">
        <v>42</v>
      </c>
      <c r="C10" s="22">
        <f>C60</f>
        <v>2023.25</v>
      </c>
      <c r="D10" s="19">
        <v>1.5</v>
      </c>
      <c r="E10" s="20"/>
      <c r="F10" s="20"/>
      <c r="G10" s="20"/>
      <c r="H10" s="20"/>
      <c r="I10" s="20"/>
      <c r="J10" s="32"/>
      <c r="K10" s="21" t="s">
        <v>97</v>
      </c>
      <c r="L10" s="88">
        <v>0</v>
      </c>
      <c r="M10" s="22">
        <f t="shared" si="0"/>
        <v>1.5</v>
      </c>
      <c r="P10" t="s">
        <v>10</v>
      </c>
      <c r="Q10" t="s">
        <v>66</v>
      </c>
      <c r="S10">
        <v>1</v>
      </c>
      <c r="T10" t="s">
        <v>125</v>
      </c>
      <c r="U10">
        <v>0</v>
      </c>
      <c r="V10">
        <v>1</v>
      </c>
      <c r="W10" t="s">
        <v>49</v>
      </c>
      <c r="Z10" s="47"/>
      <c r="AN10" s="16"/>
      <c r="AQ10" s="18"/>
      <c r="AR10" s="41"/>
      <c r="AS10" s="18"/>
      <c r="AT10" s="185"/>
      <c r="AU10" s="18"/>
      <c r="AY10" s="18"/>
      <c r="AZ10" s="185"/>
      <c r="BE10" s="18"/>
      <c r="BF10" s="185"/>
    </row>
    <row r="11" spans="1:59">
      <c r="L11">
        <f>SUM(L3:L10)</f>
        <v>4</v>
      </c>
      <c r="M11">
        <f>SUM(M3:M10)</f>
        <v>16</v>
      </c>
      <c r="P11" t="s">
        <v>7</v>
      </c>
      <c r="Q11" t="s">
        <v>8</v>
      </c>
      <c r="S11">
        <v>2</v>
      </c>
      <c r="T11" t="s">
        <v>86</v>
      </c>
      <c r="U11">
        <v>0.5</v>
      </c>
      <c r="V11">
        <v>0.5</v>
      </c>
      <c r="W11" t="s">
        <v>50</v>
      </c>
      <c r="Z11"/>
      <c r="AD11" s="16"/>
      <c r="AN11" s="16"/>
      <c r="AQ11" s="18"/>
      <c r="AR11" s="18"/>
      <c r="AS11" s="18"/>
      <c r="AT11" s="185"/>
      <c r="AU11" s="18"/>
      <c r="AY11" s="18"/>
      <c r="AZ11" s="185"/>
      <c r="BE11" s="18"/>
      <c r="BF11" s="185"/>
    </row>
    <row r="12" spans="1:59" ht="15.75" thickBot="1">
      <c r="B12" t="s">
        <v>27</v>
      </c>
      <c r="C12" t="s">
        <v>4</v>
      </c>
      <c r="D12" t="s">
        <v>5</v>
      </c>
      <c r="O12">
        <v>1</v>
      </c>
      <c r="P12" s="3" t="str">
        <f>B10</f>
        <v>Uncalled Four</v>
      </c>
      <c r="Q12" s="3" t="str">
        <f>B7</f>
        <v>Had to do it!!!!</v>
      </c>
      <c r="S12">
        <v>3</v>
      </c>
      <c r="T12" t="s">
        <v>126</v>
      </c>
      <c r="U12">
        <v>0.5</v>
      </c>
      <c r="V12">
        <v>0.5</v>
      </c>
      <c r="W12" t="s">
        <v>87</v>
      </c>
      <c r="Z12"/>
      <c r="AD12" s="16"/>
      <c r="AQ12" s="18"/>
      <c r="AR12" s="60"/>
      <c r="AS12" s="18"/>
      <c r="AT12" s="185"/>
      <c r="AU12" s="18"/>
      <c r="AY12" s="18"/>
      <c r="AZ12" s="185"/>
      <c r="BF12" s="185"/>
    </row>
    <row r="13" spans="1:59">
      <c r="A13">
        <v>1</v>
      </c>
      <c r="B13" s="3" t="s">
        <v>123</v>
      </c>
      <c r="C13" s="196">
        <v>1</v>
      </c>
      <c r="D13" s="9">
        <v>3.5</v>
      </c>
      <c r="O13">
        <v>2</v>
      </c>
      <c r="P13" s="3" t="str">
        <f>B8</f>
        <v>Warders of the Castle</v>
      </c>
      <c r="Q13" s="3" t="str">
        <f>B6</f>
        <v>Golden g4s</v>
      </c>
      <c r="S13">
        <v>4</v>
      </c>
      <c r="T13" t="s">
        <v>77</v>
      </c>
      <c r="U13">
        <v>1</v>
      </c>
      <c r="V13">
        <v>0</v>
      </c>
      <c r="W13" t="s">
        <v>62</v>
      </c>
      <c r="Z13"/>
      <c r="AD13" s="16"/>
      <c r="AE13" s="46"/>
      <c r="AN13" s="16"/>
      <c r="AQ13" s="18"/>
      <c r="AR13" s="18"/>
      <c r="AS13" s="18"/>
      <c r="AT13" s="185"/>
      <c r="AU13" s="18"/>
      <c r="AY13" s="18"/>
      <c r="AZ13" s="185"/>
      <c r="BE13" s="18"/>
      <c r="BF13" s="185"/>
    </row>
    <row r="14" spans="1:59" ht="15.75" thickBot="1">
      <c r="A14">
        <v>2</v>
      </c>
      <c r="B14" s="3" t="s">
        <v>9</v>
      </c>
      <c r="C14" s="197">
        <v>1</v>
      </c>
      <c r="D14" s="15">
        <v>2.5</v>
      </c>
      <c r="O14">
        <v>3</v>
      </c>
      <c r="P14" s="3" t="str">
        <f>B9</f>
        <v>Twin Knights</v>
      </c>
      <c r="Q14" s="3" t="str">
        <f>B5</f>
        <v>Skewered Seniors</v>
      </c>
      <c r="AN14" s="16"/>
      <c r="AQ14" s="18"/>
      <c r="AR14" s="18"/>
      <c r="AS14" s="18"/>
      <c r="AT14" s="185"/>
      <c r="AU14" s="18"/>
      <c r="AY14" s="18"/>
      <c r="AZ14" s="185"/>
      <c r="BE14" s="18"/>
      <c r="BF14" s="185"/>
    </row>
    <row r="15" spans="1:59" ht="15.75" thickBot="1">
      <c r="A15">
        <v>3</v>
      </c>
      <c r="B15" s="3" t="s">
        <v>46</v>
      </c>
      <c r="C15" s="197">
        <v>1</v>
      </c>
      <c r="D15" s="15">
        <v>2.5</v>
      </c>
      <c r="J15" s="89"/>
      <c r="K15" s="82"/>
      <c r="L15" s="82"/>
      <c r="O15">
        <v>4</v>
      </c>
      <c r="P15" s="3" t="str">
        <f>B3</f>
        <v>Pawn America</v>
      </c>
      <c r="Q15" s="3" t="str">
        <f>B4</f>
        <v>University of St Thomas</v>
      </c>
      <c r="S15" s="10"/>
      <c r="T15" s="26" t="s">
        <v>123</v>
      </c>
      <c r="U15" s="94">
        <f>SUM(U16:U19)</f>
        <v>3.5</v>
      </c>
      <c r="V15" s="227">
        <f>SUM(V16:V19)</f>
        <v>0.5</v>
      </c>
      <c r="W15" s="10" t="s">
        <v>172</v>
      </c>
      <c r="Y15" s="10"/>
      <c r="Z15" s="10"/>
      <c r="AA15" s="94"/>
      <c r="AB15" s="95"/>
      <c r="AC15" s="10"/>
      <c r="AE15" s="10"/>
      <c r="AF15" s="10"/>
      <c r="AG15" s="94"/>
      <c r="AH15" s="95"/>
      <c r="AI15" s="10"/>
      <c r="AK15" s="85"/>
      <c r="AL15" s="10"/>
      <c r="AM15" s="94"/>
      <c r="AN15" s="95"/>
      <c r="AO15" s="10"/>
      <c r="AQ15" s="26"/>
      <c r="AR15" s="26"/>
      <c r="AS15" s="183"/>
      <c r="AT15" s="184"/>
      <c r="AU15" s="26"/>
      <c r="AX15" s="10"/>
      <c r="AY15" s="183"/>
      <c r="AZ15" s="184"/>
      <c r="BA15" s="10"/>
      <c r="BC15" s="10"/>
      <c r="BD15" s="10"/>
      <c r="BE15" s="183"/>
      <c r="BF15" s="184"/>
      <c r="BG15" s="10"/>
    </row>
    <row r="16" spans="1:59" ht="15.75" thickBot="1">
      <c r="A16">
        <v>4</v>
      </c>
      <c r="B16" s="3" t="s">
        <v>122</v>
      </c>
      <c r="C16" s="197">
        <v>0.5</v>
      </c>
      <c r="D16" s="15">
        <v>2</v>
      </c>
      <c r="J16" s="89"/>
      <c r="K16" s="82"/>
      <c r="L16" s="82"/>
      <c r="S16">
        <v>1</v>
      </c>
      <c r="T16" t="s">
        <v>100</v>
      </c>
      <c r="U16">
        <v>0.5</v>
      </c>
      <c r="V16">
        <v>0.5</v>
      </c>
      <c r="W16" s="47" t="s">
        <v>173</v>
      </c>
      <c r="Z16"/>
      <c r="AN16" s="16"/>
      <c r="AQ16" s="18"/>
      <c r="AR16" s="18"/>
      <c r="AS16" s="18"/>
      <c r="AT16" s="185"/>
      <c r="AU16" s="18"/>
      <c r="AY16" s="18"/>
      <c r="AZ16" s="185"/>
      <c r="BE16" s="18"/>
      <c r="BF16" s="185"/>
    </row>
    <row r="17" spans="1:59">
      <c r="A17">
        <v>5</v>
      </c>
      <c r="B17" s="3" t="s">
        <v>51</v>
      </c>
      <c r="C17" s="197">
        <v>0.5</v>
      </c>
      <c r="D17" s="15">
        <v>2</v>
      </c>
      <c r="J17" s="89"/>
      <c r="K17" s="82"/>
      <c r="L17" s="82"/>
      <c r="P17" t="s">
        <v>12</v>
      </c>
      <c r="Q17" t="s">
        <v>66</v>
      </c>
      <c r="S17">
        <v>2</v>
      </c>
      <c r="T17" t="s">
        <v>101</v>
      </c>
      <c r="U17">
        <v>1</v>
      </c>
      <c r="V17">
        <v>0</v>
      </c>
      <c r="W17" t="s">
        <v>174</v>
      </c>
      <c r="Z17"/>
      <c r="AN17" s="16"/>
      <c r="AQ17" s="18"/>
      <c r="AR17" s="60"/>
      <c r="AS17" s="18"/>
      <c r="AT17" s="185"/>
      <c r="AU17" s="18"/>
      <c r="AY17" s="18"/>
      <c r="AZ17" s="185"/>
      <c r="BE17" s="18"/>
      <c r="BF17" s="185"/>
    </row>
    <row r="18" spans="1:59">
      <c r="A18">
        <v>6</v>
      </c>
      <c r="B18" s="3" t="s">
        <v>127</v>
      </c>
      <c r="C18" s="198">
        <v>0</v>
      </c>
      <c r="D18" s="15">
        <v>1.5</v>
      </c>
      <c r="K18" s="82"/>
      <c r="L18" s="82"/>
      <c r="P18" t="s">
        <v>7</v>
      </c>
      <c r="Q18" t="s">
        <v>8</v>
      </c>
      <c r="S18">
        <v>3</v>
      </c>
      <c r="T18" t="s">
        <v>102</v>
      </c>
      <c r="U18">
        <v>1</v>
      </c>
      <c r="V18">
        <v>0</v>
      </c>
      <c r="W18" t="s">
        <v>175</v>
      </c>
      <c r="Y18" s="16"/>
      <c r="Z18"/>
      <c r="AK18" s="83"/>
      <c r="AN18" s="16"/>
      <c r="AQ18" s="18"/>
      <c r="AT18" s="185"/>
      <c r="AU18" s="18"/>
      <c r="AY18" s="18"/>
      <c r="BE18" s="18"/>
      <c r="BF18" s="185"/>
    </row>
    <row r="19" spans="1:59">
      <c r="A19">
        <v>7</v>
      </c>
      <c r="B19" s="3" t="s">
        <v>42</v>
      </c>
      <c r="C19" s="199">
        <v>0</v>
      </c>
      <c r="D19" s="180">
        <v>1.5</v>
      </c>
      <c r="O19">
        <v>1</v>
      </c>
      <c r="P19" s="3" t="str">
        <f>B4</f>
        <v>University of St Thomas</v>
      </c>
      <c r="Q19" s="3" t="str">
        <f>B10</f>
        <v>Uncalled Four</v>
      </c>
      <c r="S19">
        <v>4</v>
      </c>
      <c r="T19" t="s">
        <v>103</v>
      </c>
      <c r="U19">
        <v>1</v>
      </c>
      <c r="V19">
        <v>0</v>
      </c>
      <c r="W19" t="s">
        <v>57</v>
      </c>
      <c r="Z19"/>
      <c r="AN19" s="16"/>
      <c r="AQ19" s="18"/>
      <c r="AR19" s="60"/>
      <c r="AS19" s="18"/>
      <c r="AT19" s="185"/>
      <c r="AU19" s="18"/>
      <c r="AY19" s="18"/>
      <c r="AZ19" s="185"/>
      <c r="BE19" s="18"/>
      <c r="BF19" s="185"/>
    </row>
    <row r="20" spans="1:59" ht="15.75" thickBot="1">
      <c r="A20">
        <v>8</v>
      </c>
      <c r="B20" s="3" t="s">
        <v>172</v>
      </c>
      <c r="C20" s="200">
        <v>0</v>
      </c>
      <c r="D20" s="22">
        <v>0.5</v>
      </c>
      <c r="O20">
        <v>2</v>
      </c>
      <c r="P20" s="3" t="str">
        <f>B5</f>
        <v>Skewered Seniors</v>
      </c>
      <c r="Q20" s="3" t="str">
        <f>B3</f>
        <v>Pawn America</v>
      </c>
      <c r="AN20" s="16"/>
      <c r="AQ20" s="18"/>
      <c r="AR20" s="18"/>
      <c r="AS20" s="18"/>
      <c r="AT20" s="185"/>
      <c r="AU20" s="18"/>
      <c r="AY20" s="18"/>
      <c r="AZ20" s="185"/>
      <c r="BE20" s="18"/>
      <c r="BF20" s="185"/>
    </row>
    <row r="21" spans="1:59" ht="15.75" thickBot="1">
      <c r="C21">
        <f>SUM(C13:C20)</f>
        <v>4</v>
      </c>
      <c r="D21">
        <f>SUM(D13:D20)</f>
        <v>16</v>
      </c>
      <c r="O21">
        <v>3</v>
      </c>
      <c r="P21" s="3" t="str">
        <f>B6</f>
        <v>Golden g4s</v>
      </c>
      <c r="Q21" s="3" t="str">
        <f>B9</f>
        <v>Twin Knights</v>
      </c>
      <c r="S21" s="10"/>
      <c r="T21" s="26" t="s">
        <v>46</v>
      </c>
      <c r="U21" s="94">
        <f>SUM(U22:U25)</f>
        <v>2.5</v>
      </c>
      <c r="V21" s="227">
        <f>SUM(V22:V25)</f>
        <v>1.5</v>
      </c>
      <c r="W21" s="10" t="s">
        <v>127</v>
      </c>
      <c r="Y21" s="10"/>
      <c r="Z21" s="10"/>
      <c r="AA21" s="94"/>
      <c r="AB21" s="95"/>
      <c r="AC21" s="10"/>
      <c r="AE21" s="10"/>
      <c r="AF21" s="10"/>
      <c r="AG21" s="94"/>
      <c r="AH21" s="95"/>
      <c r="AI21" s="10"/>
      <c r="AL21" s="10"/>
      <c r="AM21" s="94"/>
      <c r="AN21" s="95"/>
      <c r="AO21" s="10"/>
      <c r="AQ21" s="26"/>
      <c r="AR21" s="188"/>
      <c r="AS21" s="183"/>
      <c r="AT21" s="184"/>
      <c r="AU21" s="26"/>
      <c r="AX21" s="10"/>
      <c r="AY21" s="183"/>
      <c r="AZ21" s="184"/>
      <c r="BA21" s="10"/>
      <c r="BC21" s="10"/>
      <c r="BD21" s="10"/>
      <c r="BE21" s="183"/>
      <c r="BF21" s="184"/>
      <c r="BG21" s="10"/>
    </row>
    <row r="22" spans="1:59">
      <c r="O22">
        <v>4</v>
      </c>
      <c r="P22" s="3" t="str">
        <f>B7</f>
        <v>Had to do it!!!!</v>
      </c>
      <c r="Q22" s="3" t="str">
        <f>B8</f>
        <v>Warders of the Castle</v>
      </c>
      <c r="S22">
        <v>1</v>
      </c>
      <c r="T22" s="18" t="s">
        <v>90</v>
      </c>
      <c r="U22">
        <v>0</v>
      </c>
      <c r="V22">
        <v>1</v>
      </c>
      <c r="W22" t="s">
        <v>69</v>
      </c>
      <c r="Z22"/>
      <c r="AN22" s="16"/>
      <c r="AQ22" s="18"/>
      <c r="AR22" s="18"/>
      <c r="AS22" s="18"/>
      <c r="AT22" s="185"/>
      <c r="AU22" s="18"/>
      <c r="AY22" s="18"/>
      <c r="AZ22" s="185"/>
      <c r="BE22" s="18"/>
      <c r="BF22" s="185"/>
    </row>
    <row r="23" spans="1:59">
      <c r="B23" s="83" t="s">
        <v>13</v>
      </c>
      <c r="S23">
        <v>2</v>
      </c>
      <c r="T23" s="18" t="s">
        <v>234</v>
      </c>
      <c r="U23">
        <v>1</v>
      </c>
      <c r="V23">
        <v>0</v>
      </c>
      <c r="W23" t="s">
        <v>217</v>
      </c>
      <c r="Z23"/>
      <c r="AN23" s="16"/>
      <c r="AQ23" s="18"/>
      <c r="AR23" s="18"/>
      <c r="AS23" s="18"/>
      <c r="AT23" s="185"/>
      <c r="AU23" s="18"/>
      <c r="AY23" s="18"/>
      <c r="AZ23" s="185"/>
      <c r="BE23" s="18"/>
      <c r="BF23" s="185"/>
    </row>
    <row r="24" spans="1:59" ht="15.75" customHeight="1">
      <c r="B24" s="83"/>
      <c r="P24" t="s">
        <v>14</v>
      </c>
      <c r="Q24" t="s">
        <v>66</v>
      </c>
      <c r="S24">
        <v>3</v>
      </c>
      <c r="T24" s="18" t="s">
        <v>235</v>
      </c>
      <c r="U24">
        <v>1</v>
      </c>
      <c r="V24">
        <v>0</v>
      </c>
      <c r="W24" t="s">
        <v>52</v>
      </c>
      <c r="Z24"/>
      <c r="AN24" s="16"/>
      <c r="AQ24" s="18"/>
      <c r="AR24" s="18"/>
      <c r="AS24" s="18"/>
      <c r="AT24" s="185"/>
      <c r="AU24" s="18"/>
      <c r="AY24" s="18"/>
      <c r="AZ24" s="185"/>
      <c r="BE24" s="18"/>
      <c r="BF24" s="185"/>
    </row>
    <row r="25" spans="1:59" ht="13.5" customHeight="1">
      <c r="B25" s="64" t="str">
        <f>B3</f>
        <v>Pawn America</v>
      </c>
      <c r="C25" s="10">
        <f>AVERAGE(C27,C29,C28,C26)</f>
        <v>2079.5</v>
      </c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10">
        <v>6</v>
      </c>
      <c r="J25" s="10">
        <v>7</v>
      </c>
      <c r="L25" s="68"/>
      <c r="P25" t="s">
        <v>7</v>
      </c>
      <c r="Q25" t="s">
        <v>8</v>
      </c>
      <c r="S25">
        <v>4</v>
      </c>
      <c r="T25" s="18" t="s">
        <v>233</v>
      </c>
      <c r="U25">
        <v>0.5</v>
      </c>
      <c r="V25">
        <v>0.5</v>
      </c>
      <c r="W25" t="s">
        <v>236</v>
      </c>
      <c r="Z25"/>
      <c r="AK25" s="18"/>
      <c r="AN25" s="16"/>
      <c r="AQ25" s="18"/>
      <c r="AR25" s="18"/>
      <c r="AS25" s="18"/>
      <c r="AT25" s="185"/>
      <c r="AU25" s="60"/>
      <c r="AY25" s="18"/>
      <c r="AZ25" s="185"/>
      <c r="BE25" s="18"/>
      <c r="BF25" s="185"/>
    </row>
    <row r="26" spans="1:59" ht="13.5" customHeight="1">
      <c r="A26">
        <f t="shared" ref="A26:A29" si="1">MAX(D26:J26)</f>
        <v>1</v>
      </c>
      <c r="B26" s="208" t="s">
        <v>118</v>
      </c>
      <c r="C26" s="209">
        <v>2157</v>
      </c>
      <c r="D26">
        <v>1</v>
      </c>
      <c r="L26" s="18"/>
      <c r="M26" s="67">
        <f>C28*L27</f>
        <v>0</v>
      </c>
      <c r="O26">
        <v>1</v>
      </c>
      <c r="P26" s="3" t="str">
        <f>B10</f>
        <v>Uncalled Four</v>
      </c>
      <c r="Q26" s="3" t="str">
        <f>B8</f>
        <v>Warders of the Castle</v>
      </c>
      <c r="AS26" s="18"/>
      <c r="AT26" s="18"/>
      <c r="AU26" s="60"/>
      <c r="AY26" s="10"/>
    </row>
    <row r="27" spans="1:59" ht="13.5" customHeight="1">
      <c r="A27">
        <f t="shared" si="1"/>
        <v>2</v>
      </c>
      <c r="B27" s="210" t="s">
        <v>124</v>
      </c>
      <c r="C27" s="209">
        <v>2125</v>
      </c>
      <c r="D27">
        <v>2</v>
      </c>
      <c r="L27" s="18"/>
      <c r="M27" s="67">
        <f>C30*L28</f>
        <v>0</v>
      </c>
      <c r="O27">
        <v>2</v>
      </c>
      <c r="P27" s="3" t="str">
        <f>B9</f>
        <v>Twin Knights</v>
      </c>
      <c r="Q27" s="3" t="str">
        <f>B7</f>
        <v>Had to do it!!!!</v>
      </c>
      <c r="U27">
        <f>SUM(U3:V25)</f>
        <v>32</v>
      </c>
      <c r="AA27">
        <f>SUM(AA3:AB25)</f>
        <v>0</v>
      </c>
      <c r="AG27">
        <f>SUM(AG3:AH25)</f>
        <v>0</v>
      </c>
      <c r="AM27">
        <f>SUM(AM3:AN25)</f>
        <v>0</v>
      </c>
      <c r="AS27">
        <f>SUM(AS3:AT25)</f>
        <v>0</v>
      </c>
      <c r="AY27">
        <f>SUM(AY3:AZ25)</f>
        <v>0</v>
      </c>
      <c r="BE27">
        <f>SUM(BE3:BF25)</f>
        <v>0</v>
      </c>
    </row>
    <row r="28" spans="1:59" ht="13.5" customHeight="1">
      <c r="A28">
        <f t="shared" si="1"/>
        <v>3</v>
      </c>
      <c r="B28" s="210" t="s">
        <v>119</v>
      </c>
      <c r="C28" s="209">
        <v>2084</v>
      </c>
      <c r="D28">
        <v>3</v>
      </c>
      <c r="F28" s="46"/>
      <c r="L28" s="18"/>
      <c r="M28" s="67" t="e">
        <f>#REF!*L29</f>
        <v>#REF!</v>
      </c>
      <c r="O28">
        <v>3</v>
      </c>
      <c r="P28" s="3" t="str">
        <f>B3</f>
        <v>Pawn America</v>
      </c>
      <c r="Q28" s="3" t="str">
        <f>B6</f>
        <v>Golden g4s</v>
      </c>
      <c r="T28" s="26"/>
      <c r="U28" s="10"/>
      <c r="V28" s="10"/>
      <c r="W28" s="10"/>
      <c r="AA28" s="10"/>
      <c r="AB28" s="10"/>
      <c r="AC28" s="10"/>
      <c r="AH28" s="74"/>
      <c r="AI28" s="10"/>
      <c r="AS28" s="18"/>
    </row>
    <row r="29" spans="1:59" ht="13.5" customHeight="1">
      <c r="A29">
        <f t="shared" si="1"/>
        <v>4</v>
      </c>
      <c r="B29" s="210" t="s">
        <v>63</v>
      </c>
      <c r="C29" s="209">
        <v>1952</v>
      </c>
      <c r="D29">
        <v>4</v>
      </c>
      <c r="L29" s="18"/>
      <c r="M29" s="67">
        <f>C32*L30</f>
        <v>0</v>
      </c>
      <c r="O29">
        <v>4</v>
      </c>
      <c r="P29" s="3" t="str">
        <f>B4</f>
        <v>University of St Thomas</v>
      </c>
      <c r="Q29" s="3" t="str">
        <f>B5</f>
        <v>Skewered Seniors</v>
      </c>
      <c r="T29" s="26" t="s">
        <v>32</v>
      </c>
      <c r="U29" s="10"/>
      <c r="V29" s="10"/>
      <c r="W29" s="10" t="s">
        <v>33</v>
      </c>
      <c r="X29" s="10"/>
      <c r="Y29" s="10"/>
      <c r="Z29" s="27" t="s">
        <v>34</v>
      </c>
      <c r="AA29" s="10"/>
      <c r="AB29" s="10"/>
      <c r="AC29" s="10" t="s">
        <v>35</v>
      </c>
      <c r="AS29" s="18"/>
      <c r="AY29" s="10"/>
    </row>
    <row r="30" spans="1:59" ht="13.5" customHeight="1">
      <c r="L30" s="18"/>
      <c r="M30" s="67"/>
      <c r="S30" s="10"/>
      <c r="T30"/>
      <c r="Z30"/>
      <c r="AS30" s="18"/>
      <c r="AY30" s="10"/>
    </row>
    <row r="31" spans="1:59" ht="13.5" customHeight="1">
      <c r="L31" s="18"/>
      <c r="M31" s="67"/>
      <c r="S31" s="10"/>
      <c r="T31"/>
      <c r="Z31"/>
      <c r="AS31" s="18"/>
      <c r="BE31" s="10"/>
    </row>
    <row r="32" spans="1:59" ht="13.5" customHeight="1" thickBot="1">
      <c r="B32" s="80" t="str">
        <f>B4</f>
        <v>University of St Thomas</v>
      </c>
      <c r="C32" s="10">
        <f>AVERAGE(C33,C35,C34,C36)</f>
        <v>2157.25</v>
      </c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L32" s="18"/>
      <c r="M32" s="67"/>
      <c r="P32" t="s">
        <v>15</v>
      </c>
      <c r="Q32" t="s">
        <v>66</v>
      </c>
      <c r="S32" s="26"/>
      <c r="T32"/>
      <c r="Z32"/>
      <c r="AS32" s="18"/>
    </row>
    <row r="33" spans="1:57" ht="13.5" customHeight="1" thickBot="1">
      <c r="A33">
        <f>MAX(D33:J33)</f>
        <v>1</v>
      </c>
      <c r="B33" s="211" t="s">
        <v>125</v>
      </c>
      <c r="C33" s="211">
        <v>2203</v>
      </c>
      <c r="D33">
        <v>1</v>
      </c>
      <c r="E33" s="81"/>
      <c r="J33" s="42"/>
      <c r="L33" s="18"/>
      <c r="M33" s="67"/>
      <c r="P33" t="s">
        <v>7</v>
      </c>
      <c r="Q33" t="s">
        <v>8</v>
      </c>
      <c r="S33" s="10"/>
      <c r="T33"/>
      <c r="Z33"/>
      <c r="AS33" s="18"/>
      <c r="BE33" s="10"/>
    </row>
    <row r="34" spans="1:57" ht="13.5" customHeight="1" thickBot="1">
      <c r="A34">
        <f>MAX(D34:J34)</f>
        <v>2</v>
      </c>
      <c r="B34" s="211" t="s">
        <v>86</v>
      </c>
      <c r="C34" s="211">
        <v>2155</v>
      </c>
      <c r="D34">
        <v>2</v>
      </c>
      <c r="E34" s="81"/>
      <c r="L34" s="18"/>
      <c r="M34" s="67"/>
      <c r="O34">
        <v>1</v>
      </c>
      <c r="P34" s="3" t="str">
        <f>B5</f>
        <v>Skewered Seniors</v>
      </c>
      <c r="Q34" s="3" t="str">
        <f>B10</f>
        <v>Uncalled Four</v>
      </c>
      <c r="S34" s="10"/>
      <c r="T34"/>
      <c r="Z34"/>
      <c r="AS34" s="18"/>
      <c r="BE34" s="10"/>
    </row>
    <row r="35" spans="1:57" ht="13.5" customHeight="1">
      <c r="A35">
        <f>MAX(D35:J35)</f>
        <v>3</v>
      </c>
      <c r="B35" s="211" t="s">
        <v>126</v>
      </c>
      <c r="C35" s="211">
        <v>2147</v>
      </c>
      <c r="D35">
        <v>3</v>
      </c>
      <c r="E35" s="81"/>
      <c r="J35" s="42"/>
      <c r="L35" s="18"/>
      <c r="M35" s="67"/>
      <c r="O35">
        <v>2</v>
      </c>
      <c r="P35" s="3" t="str">
        <f>B6</f>
        <v>Golden g4s</v>
      </c>
      <c r="Q35" s="3" t="str">
        <f>B4</f>
        <v>University of St Thomas</v>
      </c>
      <c r="S35" s="10"/>
      <c r="T35"/>
      <c r="Z35"/>
      <c r="AS35" s="18"/>
      <c r="AY35" s="10"/>
    </row>
    <row r="36" spans="1:57" ht="13.5" customHeight="1">
      <c r="A36">
        <f>MAX(D36:J36)</f>
        <v>4</v>
      </c>
      <c r="B36" s="211" t="s">
        <v>77</v>
      </c>
      <c r="C36" s="211">
        <v>2124</v>
      </c>
      <c r="D36">
        <v>4</v>
      </c>
      <c r="E36" s="110"/>
      <c r="L36" s="26"/>
      <c r="M36" s="67"/>
      <c r="O36">
        <v>3</v>
      </c>
      <c r="P36" s="3" t="str">
        <f>B7</f>
        <v>Had to do it!!!!</v>
      </c>
      <c r="Q36" s="3" t="str">
        <f>B3</f>
        <v>Pawn America</v>
      </c>
      <c r="S36" s="10"/>
      <c r="T36"/>
      <c r="Z36"/>
      <c r="AS36" s="18"/>
      <c r="BE36" s="10"/>
    </row>
    <row r="37" spans="1:57" ht="13.5" customHeight="1">
      <c r="B37" s="181"/>
      <c r="C37" s="110"/>
      <c r="L37" s="68"/>
      <c r="M37" s="67"/>
      <c r="O37">
        <v>4</v>
      </c>
      <c r="P37" s="3" t="str">
        <f>B8</f>
        <v>Warders of the Castle</v>
      </c>
      <c r="Q37" s="3" t="str">
        <f>B9</f>
        <v>Twin Knights</v>
      </c>
      <c r="S37" s="10"/>
      <c r="T37"/>
      <c r="Z37"/>
      <c r="AS37" s="18"/>
      <c r="BE37" s="10"/>
    </row>
    <row r="38" spans="1:57" ht="13.5" customHeight="1">
      <c r="L38" s="67"/>
      <c r="M38" s="67"/>
      <c r="T38"/>
      <c r="Z38"/>
      <c r="AS38" s="18"/>
    </row>
    <row r="39" spans="1:57" ht="13.5" customHeight="1">
      <c r="B39" s="26" t="str">
        <f>B5</f>
        <v>Skewered Seniors</v>
      </c>
      <c r="C39" s="10">
        <f>AVERAGE(C40,C41,C42,C43)</f>
        <v>2114.75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10">
        <v>7</v>
      </c>
      <c r="L39" s="67"/>
      <c r="M39" s="67"/>
      <c r="P39" t="s">
        <v>16</v>
      </c>
      <c r="Q39" t="s">
        <v>66</v>
      </c>
      <c r="T39"/>
      <c r="Z39"/>
      <c r="AS39" s="18"/>
    </row>
    <row r="40" spans="1:57" ht="13.5" customHeight="1">
      <c r="A40">
        <f>MAX(D40:J40)</f>
        <v>1</v>
      </c>
      <c r="B40" s="209" t="s">
        <v>100</v>
      </c>
      <c r="C40" s="209">
        <v>2209</v>
      </c>
      <c r="D40">
        <v>1</v>
      </c>
      <c r="L40" s="67"/>
      <c r="M40" s="67"/>
      <c r="P40" t="s">
        <v>7</v>
      </c>
      <c r="Q40" t="s">
        <v>8</v>
      </c>
      <c r="T40"/>
      <c r="Z40"/>
      <c r="AS40" s="18"/>
      <c r="BE40" s="10"/>
    </row>
    <row r="41" spans="1:57" ht="13.5" customHeight="1">
      <c r="A41">
        <f>MAX(D41:J41)</f>
        <v>2</v>
      </c>
      <c r="B41" s="209" t="s">
        <v>101</v>
      </c>
      <c r="C41" s="209">
        <v>2200</v>
      </c>
      <c r="D41">
        <v>2</v>
      </c>
      <c r="L41" s="67"/>
      <c r="M41" s="67"/>
      <c r="O41">
        <v>1</v>
      </c>
      <c r="P41" s="3" t="str">
        <f>B10</f>
        <v>Uncalled Four</v>
      </c>
      <c r="Q41" s="3" t="str">
        <f>B9</f>
        <v>Twin Knights</v>
      </c>
      <c r="T41"/>
      <c r="Z41"/>
      <c r="AS41" s="18"/>
    </row>
    <row r="42" spans="1:57" ht="13.5" customHeight="1">
      <c r="A42">
        <f>MAX(D42:J42)</f>
        <v>3</v>
      </c>
      <c r="B42" s="209" t="s">
        <v>102</v>
      </c>
      <c r="C42" s="209">
        <v>2139</v>
      </c>
      <c r="D42">
        <v>3</v>
      </c>
      <c r="L42" s="67"/>
      <c r="M42" s="67"/>
      <c r="O42">
        <v>2</v>
      </c>
      <c r="P42" s="3" t="str">
        <f>B3</f>
        <v>Pawn America</v>
      </c>
      <c r="Q42" s="3" t="str">
        <f>B8</f>
        <v>Warders of the Castle</v>
      </c>
      <c r="T42"/>
      <c r="Z42"/>
      <c r="AS42" s="18"/>
      <c r="BE42" s="10"/>
    </row>
    <row r="43" spans="1:57" ht="13.5" customHeight="1">
      <c r="A43">
        <f>MAX(D43:J43)</f>
        <v>4</v>
      </c>
      <c r="B43" s="209" t="s">
        <v>103</v>
      </c>
      <c r="C43" s="209">
        <v>1911</v>
      </c>
      <c r="D43">
        <v>4</v>
      </c>
      <c r="L43" s="67"/>
      <c r="M43" s="67"/>
      <c r="O43">
        <v>3</v>
      </c>
      <c r="P43" s="3" t="str">
        <f>B4</f>
        <v>University of St Thomas</v>
      </c>
      <c r="Q43" s="3" t="str">
        <f>B7</f>
        <v>Had to do it!!!!</v>
      </c>
      <c r="T43"/>
      <c r="Z43"/>
      <c r="AS43" s="18"/>
      <c r="BD43" s="25"/>
      <c r="BE43" s="10"/>
    </row>
    <row r="44" spans="1:57" ht="13.5" customHeight="1">
      <c r="L44" s="67"/>
      <c r="M44" s="67"/>
      <c r="O44">
        <v>4</v>
      </c>
      <c r="P44" s="3" t="str">
        <f>B5</f>
        <v>Skewered Seniors</v>
      </c>
      <c r="Q44" s="3" t="str">
        <f>B6</f>
        <v>Golden g4s</v>
      </c>
      <c r="T44"/>
      <c r="Z44"/>
      <c r="AS44" s="18"/>
      <c r="AW44" s="85"/>
    </row>
    <row r="45" spans="1:57" ht="13.5" customHeight="1">
      <c r="L45" s="68"/>
      <c r="M45" s="67"/>
      <c r="T45"/>
      <c r="Z45"/>
      <c r="AS45" s="18"/>
      <c r="AW45" s="10"/>
      <c r="AX45" s="10"/>
      <c r="AY45" s="10"/>
    </row>
    <row r="46" spans="1:57" ht="13.5" customHeight="1">
      <c r="B46" s="26" t="str">
        <f>B6</f>
        <v>Golden g4s</v>
      </c>
      <c r="C46" s="10">
        <f>AVERAGE(C50,C47,C48,C49)</f>
        <v>1898.25</v>
      </c>
      <c r="D46" s="10">
        <v>1</v>
      </c>
      <c r="E46" s="10">
        <v>2</v>
      </c>
      <c r="F46" s="10">
        <v>3</v>
      </c>
      <c r="G46" s="10">
        <v>4</v>
      </c>
      <c r="H46" s="10">
        <v>5</v>
      </c>
      <c r="I46" s="10">
        <v>6</v>
      </c>
      <c r="J46" s="10">
        <v>7</v>
      </c>
      <c r="L46" s="67"/>
      <c r="M46" s="67"/>
      <c r="P46" t="s">
        <v>17</v>
      </c>
      <c r="Q46" t="s">
        <v>66</v>
      </c>
      <c r="T46"/>
      <c r="Z46"/>
      <c r="AS46" s="18"/>
      <c r="BE46" s="10"/>
    </row>
    <row r="47" spans="1:57" ht="13.5" customHeight="1">
      <c r="A47">
        <f>MAX(D47:J47)</f>
        <v>1</v>
      </c>
      <c r="B47" s="209" t="s">
        <v>90</v>
      </c>
      <c r="C47" s="209">
        <v>2058</v>
      </c>
      <c r="D47">
        <v>1</v>
      </c>
      <c r="L47" s="67"/>
      <c r="M47" s="67"/>
      <c r="P47" t="s">
        <v>7</v>
      </c>
      <c r="Q47" t="s">
        <v>8</v>
      </c>
      <c r="T47"/>
      <c r="Z47"/>
      <c r="AS47" s="18"/>
      <c r="AY47" s="10"/>
    </row>
    <row r="48" spans="1:57" ht="13.5" customHeight="1">
      <c r="A48">
        <f>MAX(D48:J48)</f>
        <v>2</v>
      </c>
      <c r="B48" s="209" t="s">
        <v>233</v>
      </c>
      <c r="C48" s="228">
        <v>1875</v>
      </c>
      <c r="D48">
        <v>2</v>
      </c>
      <c r="L48" s="67"/>
      <c r="M48" s="67"/>
      <c r="O48">
        <v>1</v>
      </c>
      <c r="P48" s="3" t="str">
        <f>B6</f>
        <v>Golden g4s</v>
      </c>
      <c r="Q48" s="3" t="str">
        <f>B10</f>
        <v>Uncalled Four</v>
      </c>
      <c r="T48"/>
      <c r="Z48"/>
      <c r="AS48" s="18"/>
      <c r="BE48" s="10"/>
    </row>
    <row r="49" spans="1:57" ht="13.5" customHeight="1">
      <c r="A49">
        <f>MAX(D49:J49)</f>
        <v>3</v>
      </c>
      <c r="B49" s="209" t="s">
        <v>234</v>
      </c>
      <c r="C49" s="209">
        <v>1851</v>
      </c>
      <c r="D49">
        <v>3</v>
      </c>
      <c r="L49" s="67"/>
      <c r="M49" s="67"/>
      <c r="O49">
        <v>2</v>
      </c>
      <c r="P49" s="3" t="str">
        <f>B7</f>
        <v>Had to do it!!!!</v>
      </c>
      <c r="Q49" s="3" t="str">
        <f>B5</f>
        <v>Skewered Seniors</v>
      </c>
      <c r="T49"/>
      <c r="Z49"/>
      <c r="AQ49" s="18"/>
      <c r="AS49" s="18"/>
      <c r="BE49" s="10"/>
    </row>
    <row r="50" spans="1:57" ht="13.5" customHeight="1">
      <c r="A50">
        <f>MAX(D50:J50)</f>
        <v>4</v>
      </c>
      <c r="B50" s="209" t="s">
        <v>235</v>
      </c>
      <c r="C50" s="209">
        <v>1809</v>
      </c>
      <c r="D50">
        <v>4</v>
      </c>
      <c r="L50" s="67"/>
      <c r="M50" s="67"/>
      <c r="O50">
        <v>3</v>
      </c>
      <c r="P50" s="3" t="str">
        <f>B8</f>
        <v>Warders of the Castle</v>
      </c>
      <c r="Q50" s="3" t="str">
        <f>B4</f>
        <v>University of St Thomas</v>
      </c>
      <c r="T50"/>
      <c r="Z50"/>
      <c r="AQ50" s="18"/>
      <c r="AS50" s="18"/>
    </row>
    <row r="51" spans="1:57" ht="13.5" customHeight="1">
      <c r="B51" s="18"/>
      <c r="L51" s="67"/>
      <c r="M51" s="67"/>
      <c r="O51">
        <v>4</v>
      </c>
      <c r="P51" s="3" t="str">
        <f>B9</f>
        <v>Twin Knights</v>
      </c>
      <c r="Q51" s="3" t="str">
        <f>B3</f>
        <v>Pawn America</v>
      </c>
      <c r="T51"/>
      <c r="Z51"/>
      <c r="AS51" s="18"/>
      <c r="AW51" s="10"/>
      <c r="AX51" s="26"/>
      <c r="AY51" s="10"/>
      <c r="BD51" s="10"/>
      <c r="BE51" s="10"/>
    </row>
    <row r="52" spans="1:57" ht="13.5" customHeight="1">
      <c r="B52" s="18"/>
      <c r="L52" s="67"/>
      <c r="M52" s="67"/>
      <c r="T52"/>
      <c r="Z52"/>
      <c r="AS52" s="18"/>
      <c r="BE52" s="10"/>
    </row>
    <row r="53" spans="1:57" ht="13.5" customHeight="1" thickBot="1">
      <c r="B53" s="10" t="str">
        <f>B7</f>
        <v>Had to do it!!!!</v>
      </c>
      <c r="C53" s="10">
        <f>AVERAGE(C56,C54,C55,C57)</f>
        <v>2140.5</v>
      </c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10">
        <v>7</v>
      </c>
      <c r="L53" s="68"/>
      <c r="M53" s="67"/>
      <c r="T53"/>
      <c r="Z53"/>
      <c r="AS53" s="18"/>
      <c r="AY53" s="10"/>
    </row>
    <row r="54" spans="1:57" ht="13.5" customHeight="1" thickBot="1">
      <c r="A54">
        <f t="shared" ref="A54:A55" si="2">MAX(D54:J54)</f>
        <v>0</v>
      </c>
      <c r="B54" s="209" t="s">
        <v>68</v>
      </c>
      <c r="C54" s="209">
        <v>2276</v>
      </c>
      <c r="L54" s="67"/>
      <c r="M54" s="67"/>
      <c r="W54" s="81"/>
      <c r="Z54"/>
      <c r="AS54" s="18"/>
      <c r="BC54" s="10"/>
    </row>
    <row r="55" spans="1:57" ht="13.5" customHeight="1" thickBot="1">
      <c r="A55">
        <f t="shared" si="2"/>
        <v>1</v>
      </c>
      <c r="B55" s="209" t="s">
        <v>69</v>
      </c>
      <c r="C55" s="209">
        <v>2206</v>
      </c>
      <c r="D55">
        <v>1</v>
      </c>
      <c r="L55" s="67"/>
      <c r="M55" s="67"/>
      <c r="W55" s="81"/>
      <c r="Z55"/>
      <c r="AD55">
        <f>SUM(U30:AD53)</f>
        <v>0</v>
      </c>
      <c r="AQ55" s="18"/>
      <c r="AS55" s="18"/>
    </row>
    <row r="56" spans="1:57" ht="13.5" customHeight="1" thickBot="1">
      <c r="A56">
        <f>MAX(D56:J56)</f>
        <v>2</v>
      </c>
      <c r="B56" s="209" t="s">
        <v>217</v>
      </c>
      <c r="C56" s="209">
        <v>2041</v>
      </c>
      <c r="D56">
        <v>2</v>
      </c>
      <c r="L56" s="67"/>
      <c r="M56" s="67"/>
      <c r="W56" s="81"/>
      <c r="AS56" s="18"/>
      <c r="AY56" s="10"/>
      <c r="BE56" s="10"/>
    </row>
    <row r="57" spans="1:57" ht="13.5" customHeight="1">
      <c r="A57">
        <f>MAX(D57:J57)</f>
        <v>3</v>
      </c>
      <c r="B57" s="209" t="s">
        <v>52</v>
      </c>
      <c r="C57" s="209">
        <v>2039</v>
      </c>
      <c r="D57">
        <v>3</v>
      </c>
      <c r="L57" s="67"/>
      <c r="M57" s="67"/>
      <c r="W57" s="81"/>
      <c r="Z57"/>
      <c r="AA57" s="85"/>
      <c r="AS57" s="18"/>
    </row>
    <row r="58" spans="1:57" ht="13.5" customHeight="1">
      <c r="A58">
        <f>MAX(D58:J58)</f>
        <v>4</v>
      </c>
      <c r="B58" t="s">
        <v>236</v>
      </c>
      <c r="C58">
        <v>2029</v>
      </c>
      <c r="D58">
        <v>4</v>
      </c>
      <c r="L58" s="67"/>
      <c r="M58" s="67"/>
      <c r="Z58"/>
      <c r="AA58" s="85"/>
      <c r="AS58" s="18"/>
      <c r="AY58" s="10"/>
      <c r="BE58" s="10"/>
    </row>
    <row r="59" spans="1:57" ht="13.5" customHeight="1">
      <c r="L59" s="67"/>
      <c r="M59" s="67"/>
      <c r="Z59"/>
      <c r="AA59" s="85"/>
      <c r="AS59" s="18"/>
      <c r="BE59" s="10"/>
    </row>
    <row r="60" spans="1:57" ht="13.5" customHeight="1">
      <c r="B60" s="26" t="str">
        <f>B10</f>
        <v>Uncalled Four</v>
      </c>
      <c r="C60" s="10">
        <f>AVERAGE(C64,C61,C62,C63)</f>
        <v>2023.25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10">
        <v>7</v>
      </c>
      <c r="L60" s="67"/>
      <c r="M60" s="67"/>
      <c r="Z60"/>
      <c r="AS60" s="18"/>
    </row>
    <row r="61" spans="1:57" ht="13.5" customHeight="1">
      <c r="A61">
        <f t="shared" ref="A61:A62" si="3">MAX(D61:J61)</f>
        <v>1</v>
      </c>
      <c r="B61" s="209" t="s">
        <v>21</v>
      </c>
      <c r="C61" s="209">
        <v>2151</v>
      </c>
      <c r="D61">
        <v>1</v>
      </c>
      <c r="L61" s="67"/>
      <c r="M61" s="67"/>
      <c r="Z61"/>
      <c r="AS61" s="18"/>
      <c r="AX61" s="30"/>
    </row>
    <row r="62" spans="1:57" ht="13.5" customHeight="1">
      <c r="A62">
        <f t="shared" si="3"/>
        <v>2</v>
      </c>
      <c r="B62" s="209" t="s">
        <v>218</v>
      </c>
      <c r="C62" s="209">
        <v>2055</v>
      </c>
      <c r="D62">
        <v>2</v>
      </c>
      <c r="L62" s="68"/>
      <c r="M62" s="67"/>
      <c r="Z62"/>
      <c r="AS62" s="18"/>
      <c r="AW62" s="10"/>
      <c r="AY62" s="10"/>
    </row>
    <row r="63" spans="1:57" ht="13.5" customHeight="1">
      <c r="A63">
        <f>MAX(D63:J63)</f>
        <v>3</v>
      </c>
      <c r="B63" s="209" t="s">
        <v>219</v>
      </c>
      <c r="C63" s="209">
        <v>1965</v>
      </c>
      <c r="D63">
        <v>3</v>
      </c>
      <c r="L63" s="67"/>
      <c r="M63" s="67"/>
      <c r="Z63"/>
      <c r="AS63" s="18"/>
      <c r="AW63" s="10"/>
      <c r="AX63" s="65"/>
      <c r="BE63" s="10"/>
    </row>
    <row r="64" spans="1:57" ht="13.5" customHeight="1">
      <c r="A64">
        <f>MAX(D64:J64)</f>
        <v>4</v>
      </c>
      <c r="B64" s="209" t="s">
        <v>128</v>
      </c>
      <c r="C64" s="209">
        <v>1922</v>
      </c>
      <c r="D64">
        <v>4</v>
      </c>
      <c r="L64" s="67"/>
      <c r="M64" s="67"/>
      <c r="Y64" s="18"/>
      <c r="Z64"/>
      <c r="AS64" s="18"/>
      <c r="AX64" s="63"/>
      <c r="AY64" s="10"/>
      <c r="BE64" s="10"/>
    </row>
    <row r="65" spans="1:57" ht="13.5" customHeight="1">
      <c r="L65" s="67">
        <f>COUNT(SILVER!D63:J63)</f>
        <v>0</v>
      </c>
      <c r="M65" s="67">
        <f>SILVER!C64*L66</f>
        <v>0</v>
      </c>
      <c r="AS65" s="18"/>
      <c r="AW65" s="10"/>
    </row>
    <row r="66" spans="1:57" ht="13.5" customHeight="1">
      <c r="L66" s="67">
        <f>COUNT(SILVER!D64:J64)</f>
        <v>0</v>
      </c>
      <c r="M66" s="67">
        <f>SILVER!C66*L67</f>
        <v>0</v>
      </c>
      <c r="AD66" s="90"/>
      <c r="AS66" s="18"/>
      <c r="AX66" s="60"/>
      <c r="AY66" s="10"/>
      <c r="BE66" s="10"/>
    </row>
    <row r="67" spans="1:57" ht="13.5" customHeight="1">
      <c r="L67" s="67">
        <f>COUNT(SILVER!D66:J66)</f>
        <v>0</v>
      </c>
      <c r="M67" s="67">
        <f>C88*L68</f>
        <v>0</v>
      </c>
      <c r="AS67" s="18"/>
    </row>
    <row r="68" spans="1:57" ht="13.5" customHeight="1">
      <c r="B68" s="26" t="str">
        <f>B9</f>
        <v>Twin Knights</v>
      </c>
      <c r="C68" s="10">
        <f>AVERAGE(C72,C69,C70,C71)</f>
        <v>2149.5</v>
      </c>
      <c r="D68" s="10">
        <v>1</v>
      </c>
      <c r="E68" s="10">
        <v>2</v>
      </c>
      <c r="F68" s="10">
        <v>3</v>
      </c>
      <c r="G68" s="10">
        <v>4</v>
      </c>
      <c r="H68" s="10">
        <v>5</v>
      </c>
      <c r="I68" s="10">
        <v>6</v>
      </c>
      <c r="J68" s="10">
        <v>7</v>
      </c>
      <c r="L68" s="67">
        <f>COUNT(D88:J88)</f>
        <v>0</v>
      </c>
      <c r="M68" s="67"/>
      <c r="AS68" s="18"/>
      <c r="AX68" s="63"/>
      <c r="BE68" s="10"/>
    </row>
    <row r="69" spans="1:57" ht="13.5" customHeight="1">
      <c r="A69">
        <f>MAX(D69:J69)</f>
        <v>1</v>
      </c>
      <c r="B69" s="209" t="s">
        <v>49</v>
      </c>
      <c r="C69" s="209">
        <v>2326</v>
      </c>
      <c r="D69">
        <v>1</v>
      </c>
      <c r="L69" s="67"/>
      <c r="M69" s="67"/>
      <c r="AS69" s="18"/>
      <c r="BE69" s="10"/>
    </row>
    <row r="70" spans="1:57" ht="13.5" customHeight="1">
      <c r="A70">
        <f>MAX(D70:J70)</f>
        <v>2</v>
      </c>
      <c r="B70" s="209" t="s">
        <v>50</v>
      </c>
      <c r="C70" s="209">
        <v>2297</v>
      </c>
      <c r="D70">
        <v>2</v>
      </c>
      <c r="L70" s="67"/>
      <c r="M70" s="67"/>
      <c r="N70" s="30"/>
      <c r="AA70" s="16"/>
      <c r="AY70" s="10"/>
    </row>
    <row r="71" spans="1:57" ht="13.5" customHeight="1">
      <c r="A71">
        <f>MAX(D71:J71)</f>
        <v>3</v>
      </c>
      <c r="B71" s="209" t="s">
        <v>87</v>
      </c>
      <c r="C71" s="209">
        <v>2062</v>
      </c>
      <c r="D71">
        <v>3</v>
      </c>
      <c r="L71" s="68"/>
      <c r="M71" s="67">
        <f t="shared" ref="M71:M78" si="4">C112*L72</f>
        <v>0</v>
      </c>
      <c r="N71" s="30"/>
      <c r="AA71" s="16"/>
      <c r="AW71" s="18"/>
      <c r="BE71" s="10"/>
    </row>
    <row r="72" spans="1:57" ht="13.5" customHeight="1">
      <c r="A72">
        <f>MAX(D72:J72)</f>
        <v>4</v>
      </c>
      <c r="B72" s="209" t="s">
        <v>62</v>
      </c>
      <c r="C72" s="209">
        <v>1913</v>
      </c>
      <c r="D72">
        <v>4</v>
      </c>
      <c r="L72" s="67">
        <f>COUNT(D112:J112)</f>
        <v>0</v>
      </c>
      <c r="M72" s="67">
        <f t="shared" si="4"/>
        <v>0</v>
      </c>
      <c r="N72" s="30"/>
      <c r="AA72" s="16"/>
      <c r="AW72" s="18"/>
      <c r="AX72" s="66"/>
      <c r="AY72" s="10"/>
      <c r="BD72" s="10"/>
    </row>
    <row r="73" spans="1:57" ht="13.5" customHeight="1">
      <c r="L73" s="67">
        <f>COUNT(D113:J113)</f>
        <v>0</v>
      </c>
      <c r="M73" s="67">
        <f t="shared" si="4"/>
        <v>0</v>
      </c>
      <c r="N73" s="30"/>
      <c r="AA73" s="16"/>
      <c r="AB73" s="18"/>
      <c r="AX73" s="66"/>
      <c r="BD73" s="10"/>
      <c r="BE73" s="10"/>
    </row>
    <row r="74" spans="1:57" ht="13.5" customHeight="1">
      <c r="L74" s="67"/>
      <c r="M74" s="67">
        <f t="shared" si="4"/>
        <v>0</v>
      </c>
      <c r="AA74" s="16"/>
      <c r="AB74" s="18"/>
      <c r="AY74" s="10"/>
      <c r="BC74" s="10"/>
      <c r="BD74" s="10"/>
    </row>
    <row r="75" spans="1:57" ht="13.5" customHeight="1">
      <c r="B75" s="26" t="str">
        <f>B8</f>
        <v>Warders of the Castle</v>
      </c>
      <c r="C75" s="10">
        <f>AVERAGE(C78,C79,C76,C77)</f>
        <v>2088.5</v>
      </c>
      <c r="D75" s="10">
        <v>1</v>
      </c>
      <c r="E75" s="10">
        <v>2</v>
      </c>
      <c r="F75" s="10">
        <v>3</v>
      </c>
      <c r="G75" s="10">
        <v>4</v>
      </c>
      <c r="H75" s="10">
        <v>5</v>
      </c>
      <c r="I75" s="10">
        <v>6</v>
      </c>
      <c r="J75" s="10">
        <v>7</v>
      </c>
      <c r="L75" s="67"/>
      <c r="M75" s="67">
        <f t="shared" si="4"/>
        <v>0</v>
      </c>
      <c r="AE75" s="16"/>
      <c r="BD75" s="10"/>
      <c r="BE75" s="10"/>
    </row>
    <row r="76" spans="1:57" ht="13.5" customHeight="1">
      <c r="A76">
        <f>MAX(D76:J76)</f>
        <v>1</v>
      </c>
      <c r="B76" s="209" t="s">
        <v>173</v>
      </c>
      <c r="C76" s="209">
        <v>2219</v>
      </c>
      <c r="D76">
        <v>1</v>
      </c>
      <c r="L76" s="67"/>
      <c r="M76" s="67">
        <f t="shared" si="4"/>
        <v>0</v>
      </c>
      <c r="AB76" s="18"/>
      <c r="AE76" s="16"/>
      <c r="AX76" s="66"/>
      <c r="AY76" s="10"/>
      <c r="BD76" s="25"/>
    </row>
    <row r="77" spans="1:57" ht="13.5" customHeight="1">
      <c r="A77">
        <f>MAX(D77:J77)</f>
        <v>2</v>
      </c>
      <c r="B77" s="209" t="s">
        <v>174</v>
      </c>
      <c r="C77" s="209">
        <v>2072</v>
      </c>
      <c r="D77">
        <v>2</v>
      </c>
      <c r="L77" s="67"/>
      <c r="M77" s="67">
        <f t="shared" si="4"/>
        <v>0</v>
      </c>
      <c r="AB77" s="18"/>
      <c r="AE77" s="16"/>
      <c r="AY77" s="10"/>
    </row>
    <row r="78" spans="1:57" ht="13.5" customHeight="1">
      <c r="A78">
        <f>MAX(D78:J78)</f>
        <v>3</v>
      </c>
      <c r="B78" s="209" t="s">
        <v>175</v>
      </c>
      <c r="C78" s="209">
        <v>2062</v>
      </c>
      <c r="D78">
        <v>3</v>
      </c>
      <c r="L78" s="67"/>
      <c r="M78" s="67">
        <f t="shared" si="4"/>
        <v>0</v>
      </c>
      <c r="BD78" s="10"/>
      <c r="BE78" s="10"/>
    </row>
    <row r="79" spans="1:57" ht="13.5" customHeight="1">
      <c r="A79">
        <f>MAX(D79:J79)</f>
        <v>4</v>
      </c>
      <c r="B79" s="209" t="s">
        <v>57</v>
      </c>
      <c r="C79" s="209">
        <v>2001</v>
      </c>
      <c r="D79">
        <v>4</v>
      </c>
      <c r="L79" s="67"/>
      <c r="M79" s="67"/>
      <c r="Y79" s="18"/>
      <c r="Z79" s="41"/>
      <c r="BD79" s="26"/>
      <c r="BE79" s="10"/>
    </row>
    <row r="80" spans="1:57">
      <c r="L80" s="67"/>
      <c r="M80" s="67"/>
      <c r="Y80" s="18"/>
      <c r="Z80" s="41"/>
      <c r="AX80" s="10"/>
      <c r="BC80" s="18"/>
      <c r="BD80" s="18"/>
    </row>
    <row r="81" spans="2:61">
      <c r="Y81" s="18"/>
      <c r="Z81" s="41"/>
      <c r="AA81" s="18"/>
      <c r="AX81" s="83"/>
      <c r="AY81" s="83"/>
      <c r="BC81" s="18"/>
      <c r="BD81" s="18"/>
      <c r="BI81" s="60"/>
    </row>
    <row r="82" spans="2:61">
      <c r="M82" s="10"/>
      <c r="Y82" s="18"/>
      <c r="Z82" s="41"/>
      <c r="AA82" s="18"/>
      <c r="AE82" s="16"/>
      <c r="BC82" s="18"/>
      <c r="BD82" s="18"/>
    </row>
    <row r="83" spans="2:61">
      <c r="Y83" s="18"/>
      <c r="Z83" s="41"/>
      <c r="AA83" s="18"/>
      <c r="BC83" s="18"/>
      <c r="BD83" s="18"/>
    </row>
    <row r="84" spans="2:61">
      <c r="Y84" s="18"/>
      <c r="Z84" s="41"/>
      <c r="AX84" s="83"/>
      <c r="AY84" s="83"/>
      <c r="BC84" s="18"/>
      <c r="BD84" s="18"/>
    </row>
    <row r="85" spans="2:61">
      <c r="Y85" s="18"/>
      <c r="Z85" s="41"/>
      <c r="AA85" s="18"/>
      <c r="AE85" s="16"/>
      <c r="AX85" s="83"/>
      <c r="AY85" s="83"/>
      <c r="BC85" s="18"/>
      <c r="BD85" s="18"/>
    </row>
    <row r="86" spans="2:61">
      <c r="B86" s="18"/>
      <c r="AE86" s="16"/>
    </row>
    <row r="87" spans="2:61">
      <c r="B87" s="18"/>
      <c r="T87" s="26"/>
      <c r="U87" s="10"/>
    </row>
    <row r="88" spans="2:61">
      <c r="S88" s="10"/>
      <c r="T88" s="26"/>
      <c r="U88" s="10"/>
      <c r="AE88" s="16"/>
    </row>
    <row r="89" spans="2:61">
      <c r="S89" s="10"/>
      <c r="T89" s="26"/>
      <c r="U89" s="10"/>
      <c r="AE89" s="16"/>
    </row>
    <row r="90" spans="2:61">
      <c r="S90" s="10"/>
      <c r="T90" s="26"/>
      <c r="U90" s="10"/>
    </row>
    <row r="91" spans="2:61">
      <c r="S91" s="10"/>
      <c r="T91" s="26"/>
      <c r="U91" s="10"/>
    </row>
    <row r="92" spans="2:61">
      <c r="S92" s="10"/>
      <c r="T92" s="26"/>
      <c r="U92" s="10"/>
    </row>
    <row r="93" spans="2:61">
      <c r="S93" s="10"/>
      <c r="T93" s="26"/>
      <c r="U93" s="10"/>
    </row>
    <row r="94" spans="2:61">
      <c r="AE94" s="10"/>
    </row>
    <row r="96" spans="2:61">
      <c r="AE96" s="10"/>
    </row>
    <row r="97" spans="2:31">
      <c r="B97" s="18"/>
    </row>
    <row r="98" spans="2:31">
      <c r="AE98" s="10"/>
    </row>
    <row r="99" spans="2:31">
      <c r="Z99" s="91"/>
    </row>
    <row r="100" spans="2:31">
      <c r="AE100" s="10"/>
    </row>
    <row r="103" spans="2:31">
      <c r="T103" s="41"/>
      <c r="AE103" s="16"/>
    </row>
    <row r="105" spans="2:31">
      <c r="AE105" s="16"/>
    </row>
    <row r="107" spans="2:31">
      <c r="AE107" s="16"/>
    </row>
    <row r="108" spans="2:31">
      <c r="AE108" s="30"/>
    </row>
    <row r="109" spans="2:31">
      <c r="Z109" s="91"/>
    </row>
    <row r="110" spans="2:31">
      <c r="AE110" s="16"/>
    </row>
    <row r="112" spans="2:31">
      <c r="AE112" s="16"/>
    </row>
    <row r="114" spans="11:31">
      <c r="AE114" s="16"/>
    </row>
    <row r="115" spans="11:31">
      <c r="AE115" s="10"/>
    </row>
    <row r="117" spans="11:31">
      <c r="AE117" s="10"/>
    </row>
    <row r="119" spans="11:31">
      <c r="Z119" s="91"/>
      <c r="AE119" s="10"/>
    </row>
    <row r="120" spans="11:31">
      <c r="L120" s="85"/>
    </row>
    <row r="121" spans="11:31">
      <c r="L121" s="85"/>
      <c r="AE121" s="10"/>
    </row>
    <row r="122" spans="11:31">
      <c r="L122" s="85"/>
    </row>
    <row r="123" spans="11:31">
      <c r="L123" s="85"/>
      <c r="T123" s="41"/>
    </row>
    <row r="124" spans="11:31">
      <c r="K124" s="85"/>
      <c r="L124" s="85"/>
      <c r="T124" s="41"/>
      <c r="AE124" s="16"/>
    </row>
    <row r="125" spans="11:31">
      <c r="K125" s="92"/>
      <c r="T125" s="41"/>
    </row>
    <row r="126" spans="11:31">
      <c r="K126" s="92"/>
      <c r="L126" s="85"/>
      <c r="AE126" s="16"/>
    </row>
    <row r="127" spans="11:31">
      <c r="K127" s="92"/>
    </row>
    <row r="128" spans="11:31">
      <c r="K128" s="92"/>
      <c r="AE128" s="16"/>
    </row>
    <row r="129" spans="11:33">
      <c r="AE129" s="30"/>
    </row>
    <row r="130" spans="11:33">
      <c r="K130" s="92"/>
      <c r="U130" s="93"/>
    </row>
    <row r="131" spans="11:33">
      <c r="AE131" s="16"/>
    </row>
    <row r="133" spans="11:33">
      <c r="AE133" s="16"/>
      <c r="AF133" s="27"/>
      <c r="AG133" s="10"/>
    </row>
    <row r="135" spans="11:33">
      <c r="AE135" s="16"/>
      <c r="AF135" s="27"/>
      <c r="AG135" s="10"/>
    </row>
    <row r="137" spans="11:33">
      <c r="AG137">
        <f>SUM(AG60:AG135)</f>
        <v>0</v>
      </c>
    </row>
    <row r="152" spans="35:35">
      <c r="AI152" s="30"/>
    </row>
    <row r="153" spans="35:35">
      <c r="AI153" s="30"/>
    </row>
    <row r="154" spans="35:35">
      <c r="AI154" s="30"/>
    </row>
    <row r="156" spans="35:35">
      <c r="AI156" s="66"/>
    </row>
    <row r="157" spans="35:35">
      <c r="AI157" s="66"/>
    </row>
    <row r="183" spans="9:10">
      <c r="I183" s="85"/>
      <c r="J183" s="85"/>
    </row>
    <row r="184" spans="9:10">
      <c r="I184" s="85"/>
      <c r="J184" s="92"/>
    </row>
    <row r="186" spans="9:10">
      <c r="I186" s="85"/>
      <c r="J186" s="92"/>
    </row>
    <row r="187" spans="9:10">
      <c r="I187" s="85"/>
      <c r="J187" s="92"/>
    </row>
    <row r="189" spans="9:10">
      <c r="I189" s="85"/>
      <c r="J189" s="92"/>
    </row>
    <row r="191" spans="9:10">
      <c r="I191" s="85"/>
    </row>
  </sheetData>
  <sortState xmlns:xlrd2="http://schemas.microsoft.com/office/spreadsheetml/2017/richdata2" ref="B13:D20">
    <sortCondition descending="1" ref="C13:C20"/>
    <sortCondition descending="1" ref="D13:D20"/>
  </sortState>
  <pageMargins left="0.25" right="0.25" top="0.25" bottom="0.25" header="0.3" footer="0.3"/>
  <pageSetup scale="39" fitToWidth="0" orientation="portrait" r:id="rId1"/>
  <ignoredErrors>
    <ignoredError sqref="L65:L70 L72:L7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 tint="-0.499984740745262"/>
    <pageSetUpPr fitToPage="1"/>
  </sheetPr>
  <dimension ref="A1:BJ231"/>
  <sheetViews>
    <sheetView tabSelected="1" topLeftCell="E10" zoomScaleNormal="100" workbookViewId="0">
      <selection activeCell="Q3" sqref="Q3"/>
    </sheetView>
  </sheetViews>
  <sheetFormatPr defaultColWidth="8.85546875" defaultRowHeight="15"/>
  <cols>
    <col min="1" max="1" width="4.140625" customWidth="1"/>
    <col min="2" max="2" width="27.140625" customWidth="1"/>
    <col min="3" max="3" width="6.7109375" customWidth="1"/>
    <col min="4" max="13" width="5.7109375" customWidth="1"/>
    <col min="14" max="15" width="3.5703125" customWidth="1"/>
    <col min="16" max="16" width="27.7109375" customWidth="1"/>
    <col min="17" max="17" width="27.28515625" customWidth="1"/>
    <col min="18" max="18" width="3.42578125" customWidth="1"/>
    <col min="19" max="19" width="3.140625" customWidth="1"/>
    <col min="20" max="20" width="3.28515625" customWidth="1"/>
    <col min="21" max="21" width="21" customWidth="1"/>
    <col min="22" max="22" width="4.7109375" customWidth="1"/>
    <col min="23" max="23" width="4.85546875" customWidth="1"/>
    <col min="24" max="24" width="22.140625" customWidth="1"/>
    <col min="25" max="26" width="4.140625" customWidth="1"/>
    <col min="27" max="27" width="22.42578125" customWidth="1"/>
    <col min="28" max="28" width="5.140625" customWidth="1"/>
    <col min="29" max="29" width="4.7109375" customWidth="1"/>
    <col min="30" max="30" width="18.7109375" bestFit="1" customWidth="1"/>
    <col min="31" max="31" width="5.85546875" customWidth="1"/>
    <col min="32" max="32" width="5" customWidth="1"/>
    <col min="33" max="33" width="22.140625" customWidth="1"/>
    <col min="34" max="34" width="4.7109375" customWidth="1"/>
    <col min="35" max="35" width="4.85546875" customWidth="1"/>
    <col min="36" max="36" width="23" customWidth="1"/>
    <col min="37" max="37" width="5" customWidth="1"/>
    <col min="38" max="38" width="4.7109375" customWidth="1"/>
    <col min="39" max="39" width="20.28515625" customWidth="1"/>
    <col min="40" max="41" width="4.140625" customWidth="1"/>
    <col min="42" max="42" width="21.7109375" customWidth="1"/>
    <col min="43" max="43" width="4.7109375" customWidth="1"/>
    <col min="44" max="44" width="4.28515625" customWidth="1"/>
    <col min="45" max="45" width="20" customWidth="1"/>
    <col min="46" max="46" width="4.28515625" customWidth="1"/>
    <col min="47" max="47" width="4.7109375" customWidth="1"/>
    <col min="48" max="48" width="21.85546875" customWidth="1"/>
    <col min="49" max="49" width="4.28515625" customWidth="1"/>
    <col min="50" max="50" width="4.140625" customWidth="1"/>
    <col min="51" max="51" width="23.7109375" customWidth="1"/>
    <col min="52" max="53" width="4.140625" customWidth="1"/>
    <col min="54" max="54" width="25.140625" customWidth="1"/>
    <col min="55" max="56" width="4.7109375" customWidth="1"/>
    <col min="57" max="57" width="23.140625" customWidth="1"/>
    <col min="58" max="58" width="5" customWidth="1"/>
    <col min="59" max="59" width="4.85546875" customWidth="1"/>
    <col min="60" max="60" width="22.7109375" customWidth="1"/>
  </cols>
  <sheetData>
    <row r="1" spans="1:60">
      <c r="B1" s="10" t="s">
        <v>39</v>
      </c>
      <c r="P1" s="10" t="s">
        <v>0</v>
      </c>
      <c r="U1" t="s">
        <v>1</v>
      </c>
      <c r="Y1" s="30"/>
      <c r="AA1" s="27" t="s">
        <v>10</v>
      </c>
      <c r="AC1" s="10"/>
      <c r="AG1" s="27" t="s">
        <v>12</v>
      </c>
      <c r="AH1" s="2"/>
      <c r="AM1" s="10" t="s">
        <v>14</v>
      </c>
      <c r="AN1" s="16"/>
      <c r="AS1" s="10" t="s">
        <v>15</v>
      </c>
      <c r="AY1" s="10" t="s">
        <v>16</v>
      </c>
      <c r="BE1" s="10" t="s">
        <v>17</v>
      </c>
    </row>
    <row r="2" spans="1:60" ht="15.75" thickBot="1">
      <c r="B2" t="s">
        <v>2</v>
      </c>
      <c r="C2" t="s">
        <v>3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t="s">
        <v>4</v>
      </c>
      <c r="M2" t="s">
        <v>5</v>
      </c>
      <c r="Y2" s="30"/>
      <c r="AO2" s="10"/>
    </row>
    <row r="3" spans="1:60" ht="16.5" thickTop="1" thickBot="1">
      <c r="A3">
        <v>1</v>
      </c>
      <c r="B3" s="3" t="s">
        <v>130</v>
      </c>
      <c r="C3" s="99">
        <f>C25</f>
        <v>1574.25</v>
      </c>
      <c r="D3" s="4" t="s">
        <v>97</v>
      </c>
      <c r="E3" s="5"/>
      <c r="F3" s="62"/>
      <c r="G3" s="5"/>
      <c r="H3" s="5"/>
      <c r="I3" s="5"/>
      <c r="J3" s="6"/>
      <c r="K3" s="7">
        <v>3</v>
      </c>
      <c r="L3" s="8">
        <v>1</v>
      </c>
      <c r="M3" s="9">
        <f t="shared" ref="M3:M10" si="0">SUM(D3:K3)</f>
        <v>3</v>
      </c>
      <c r="P3" s="203" t="s">
        <v>1</v>
      </c>
      <c r="Q3" s="204" t="s">
        <v>81</v>
      </c>
      <c r="T3">
        <v>1</v>
      </c>
      <c r="U3" t="s">
        <v>130</v>
      </c>
      <c r="V3" s="94">
        <f>SUM(V4:V7)</f>
        <v>3</v>
      </c>
      <c r="W3" s="227">
        <f>SUM(W4:W7)</f>
        <v>1</v>
      </c>
      <c r="X3" t="s">
        <v>6</v>
      </c>
      <c r="Y3" s="30"/>
      <c r="AC3" s="95"/>
      <c r="AD3" s="27"/>
      <c r="AF3" s="10"/>
      <c r="AG3" s="10"/>
      <c r="AH3" s="94"/>
      <c r="AI3" s="95"/>
      <c r="AJ3" s="10"/>
      <c r="AK3" s="12"/>
      <c r="AM3" s="26"/>
      <c r="AN3" s="94"/>
      <c r="AO3" s="95"/>
      <c r="AP3" s="26"/>
      <c r="AR3" s="10"/>
      <c r="AS3" s="27"/>
      <c r="AT3" s="94"/>
      <c r="AU3" s="95"/>
      <c r="AV3" s="10"/>
      <c r="AY3" s="10"/>
      <c r="AZ3" s="94"/>
      <c r="BA3" s="95"/>
      <c r="BB3" s="10"/>
      <c r="BE3" s="10"/>
      <c r="BF3" s="94"/>
      <c r="BG3" s="95"/>
      <c r="BH3" s="27"/>
    </row>
    <row r="4" spans="1:60" ht="15.75" thickTop="1">
      <c r="A4">
        <v>2</v>
      </c>
      <c r="B4" s="3" t="s">
        <v>43</v>
      </c>
      <c r="C4" s="99">
        <f>C34</f>
        <v>1872.75</v>
      </c>
      <c r="D4" s="13"/>
      <c r="E4" s="14" t="s">
        <v>97</v>
      </c>
      <c r="F4" s="14"/>
      <c r="G4" s="14"/>
      <c r="H4" s="14"/>
      <c r="I4" s="14"/>
      <c r="J4" s="28">
        <v>3</v>
      </c>
      <c r="K4" s="17"/>
      <c r="L4" s="29">
        <v>1</v>
      </c>
      <c r="M4" s="15">
        <f t="shared" si="0"/>
        <v>3</v>
      </c>
      <c r="P4" s="205" t="s">
        <v>7</v>
      </c>
      <c r="Q4" s="205" t="s">
        <v>8</v>
      </c>
      <c r="T4">
        <v>1</v>
      </c>
      <c r="U4" t="s">
        <v>237</v>
      </c>
      <c r="V4">
        <v>1</v>
      </c>
      <c r="W4">
        <v>0</v>
      </c>
      <c r="X4" t="s">
        <v>137</v>
      </c>
      <c r="Y4" s="30"/>
      <c r="AD4" s="30"/>
      <c r="AM4" s="18"/>
      <c r="AO4" s="16"/>
      <c r="AP4" s="18"/>
      <c r="AS4" s="30"/>
      <c r="AU4" s="16"/>
      <c r="AV4" s="66"/>
      <c r="BA4" s="16"/>
      <c r="BG4" s="16"/>
    </row>
    <row r="5" spans="1:60">
      <c r="A5">
        <v>3</v>
      </c>
      <c r="B5" s="3" t="s">
        <v>104</v>
      </c>
      <c r="C5" s="99">
        <f>C43</f>
        <v>1773.25</v>
      </c>
      <c r="D5" s="13"/>
      <c r="E5" s="14"/>
      <c r="F5" s="14" t="s">
        <v>97</v>
      </c>
      <c r="G5" s="53"/>
      <c r="H5" s="14"/>
      <c r="I5" s="14">
        <v>2.5</v>
      </c>
      <c r="J5" s="28"/>
      <c r="K5" s="17"/>
      <c r="L5" s="29">
        <v>1</v>
      </c>
      <c r="M5" s="15">
        <f t="shared" si="0"/>
        <v>2.5</v>
      </c>
      <c r="O5">
        <v>5</v>
      </c>
      <c r="P5" s="236" t="str">
        <f>B3</f>
        <v>Supernova</v>
      </c>
      <c r="Q5" s="206" t="str">
        <f>B10</f>
        <v>Rochester Ultimates</v>
      </c>
      <c r="R5" s="12"/>
      <c r="T5">
        <v>2</v>
      </c>
      <c r="U5" t="s">
        <v>131</v>
      </c>
      <c r="V5">
        <v>0</v>
      </c>
      <c r="W5">
        <v>1</v>
      </c>
      <c r="X5" t="s">
        <v>241</v>
      </c>
      <c r="Y5" s="30"/>
      <c r="AD5" s="30"/>
      <c r="AO5" s="16"/>
      <c r="AP5" s="18"/>
      <c r="AU5" s="16"/>
      <c r="BA5" s="16"/>
      <c r="BG5" s="16"/>
      <c r="BH5" s="30"/>
    </row>
    <row r="6" spans="1:60">
      <c r="A6">
        <v>4</v>
      </c>
      <c r="B6" s="3" t="s">
        <v>114</v>
      </c>
      <c r="C6" s="99">
        <f>C51</f>
        <v>2096.25</v>
      </c>
      <c r="D6" s="13"/>
      <c r="E6" s="14"/>
      <c r="F6" s="14"/>
      <c r="G6" s="14" t="s">
        <v>97</v>
      </c>
      <c r="H6" s="14">
        <v>1</v>
      </c>
      <c r="I6" s="14"/>
      <c r="J6" s="28"/>
      <c r="K6" s="17"/>
      <c r="L6" s="29">
        <v>0</v>
      </c>
      <c r="M6" s="15">
        <f t="shared" si="0"/>
        <v>1</v>
      </c>
      <c r="O6">
        <v>6</v>
      </c>
      <c r="P6" s="236" t="str">
        <f>B4</f>
        <v>Chess Pirates</v>
      </c>
      <c r="Q6" s="207" t="str">
        <f>B9</f>
        <v>Austin City Limits</v>
      </c>
      <c r="T6">
        <v>3</v>
      </c>
      <c r="U6" t="s">
        <v>132</v>
      </c>
      <c r="V6">
        <v>1</v>
      </c>
      <c r="W6">
        <v>0</v>
      </c>
      <c r="X6" t="s">
        <v>138</v>
      </c>
      <c r="Y6" s="30"/>
      <c r="AD6" s="30"/>
      <c r="AO6" s="16"/>
      <c r="AP6" s="18"/>
      <c r="AS6" s="30"/>
      <c r="AU6" s="16"/>
      <c r="AV6" s="66"/>
      <c r="BA6" s="16"/>
      <c r="BG6" s="16"/>
      <c r="BH6" s="31"/>
    </row>
    <row r="7" spans="1:60">
      <c r="A7">
        <v>5</v>
      </c>
      <c r="B7" s="3" t="s">
        <v>75</v>
      </c>
      <c r="C7" s="99">
        <f>C60</f>
        <v>1667.25</v>
      </c>
      <c r="D7" s="13"/>
      <c r="E7" s="14"/>
      <c r="F7" s="14"/>
      <c r="G7" s="14">
        <v>3</v>
      </c>
      <c r="H7" s="14" t="s">
        <v>97</v>
      </c>
      <c r="I7" s="14"/>
      <c r="J7" s="28"/>
      <c r="K7" s="17"/>
      <c r="L7" s="29">
        <v>1</v>
      </c>
      <c r="M7" s="15">
        <f t="shared" si="0"/>
        <v>3</v>
      </c>
      <c r="O7">
        <v>7</v>
      </c>
      <c r="P7" s="236" t="str">
        <f>B5</f>
        <v>Chess Fridays</v>
      </c>
      <c r="Q7" s="202" t="str">
        <f>B8</f>
        <v>Time Pressure</v>
      </c>
      <c r="T7">
        <v>4</v>
      </c>
      <c r="U7" t="s">
        <v>238</v>
      </c>
      <c r="V7">
        <v>1</v>
      </c>
      <c r="W7">
        <v>0</v>
      </c>
      <c r="X7" t="s">
        <v>139</v>
      </c>
      <c r="Y7" s="30"/>
      <c r="AD7" s="30"/>
      <c r="AM7" s="18"/>
      <c r="AO7" s="16"/>
      <c r="AP7" s="18"/>
      <c r="AS7" s="30"/>
      <c r="AU7" s="16"/>
      <c r="BA7" s="16"/>
      <c r="BG7" s="16"/>
      <c r="BH7" s="30"/>
    </row>
    <row r="8" spans="1:60" ht="15.75" thickBot="1">
      <c r="A8">
        <v>6</v>
      </c>
      <c r="B8" s="3" t="s">
        <v>129</v>
      </c>
      <c r="C8" s="99">
        <f>C69</f>
        <v>1860.75</v>
      </c>
      <c r="D8" s="13"/>
      <c r="E8" s="14"/>
      <c r="F8" s="14">
        <v>1.5</v>
      </c>
      <c r="G8" s="14"/>
      <c r="H8" s="14"/>
      <c r="I8" s="14" t="s">
        <v>97</v>
      </c>
      <c r="J8" s="28"/>
      <c r="K8" s="17"/>
      <c r="L8" s="29">
        <v>0</v>
      </c>
      <c r="M8" s="15">
        <f t="shared" si="0"/>
        <v>1.5</v>
      </c>
      <c r="O8">
        <v>8</v>
      </c>
      <c r="P8" s="71" t="str">
        <f>B6</f>
        <v>The A Team</v>
      </c>
      <c r="Q8" s="236" t="str">
        <f>B7</f>
        <v>Zach Jack Attack</v>
      </c>
      <c r="Y8" s="30"/>
      <c r="AO8" s="24"/>
      <c r="AP8" s="10"/>
      <c r="AU8" s="24"/>
      <c r="BA8" s="24"/>
      <c r="BG8" s="24"/>
    </row>
    <row r="9" spans="1:60" ht="15.75" thickBot="1">
      <c r="A9">
        <v>7</v>
      </c>
      <c r="B9" s="3" t="s">
        <v>18</v>
      </c>
      <c r="C9" s="99">
        <f>C78</f>
        <v>1984.5</v>
      </c>
      <c r="D9" s="13"/>
      <c r="E9" s="14">
        <v>1</v>
      </c>
      <c r="F9" s="14"/>
      <c r="G9" s="48"/>
      <c r="H9" s="14"/>
      <c r="I9" s="14"/>
      <c r="J9" s="28" t="s">
        <v>97</v>
      </c>
      <c r="K9" s="17"/>
      <c r="L9" s="29">
        <v>0</v>
      </c>
      <c r="M9" s="15">
        <f t="shared" si="0"/>
        <v>1</v>
      </c>
      <c r="P9" s="205"/>
      <c r="Q9" s="205"/>
      <c r="T9">
        <v>1</v>
      </c>
      <c r="U9" t="s">
        <v>43</v>
      </c>
      <c r="V9" s="94">
        <f>SUM(V10:V13)</f>
        <v>3</v>
      </c>
      <c r="W9" s="227">
        <f>SUM(W10:W13)</f>
        <v>1</v>
      </c>
      <c r="X9" t="s">
        <v>18</v>
      </c>
      <c r="Y9" s="30"/>
      <c r="AC9" s="95"/>
      <c r="AD9" s="10"/>
      <c r="AF9" s="10"/>
      <c r="AG9" s="10"/>
      <c r="AH9" s="94"/>
      <c r="AI9" s="95"/>
      <c r="AJ9" s="10"/>
      <c r="AM9" s="10"/>
      <c r="AN9" s="94"/>
      <c r="AO9" s="95"/>
      <c r="AP9" s="26"/>
      <c r="AR9" s="10"/>
      <c r="AS9" s="10"/>
      <c r="AT9" s="94"/>
      <c r="AU9" s="95"/>
      <c r="AV9" s="27"/>
      <c r="AY9" s="10"/>
      <c r="AZ9" s="94"/>
      <c r="BA9" s="95"/>
      <c r="BB9" s="10"/>
      <c r="BF9" s="94"/>
      <c r="BG9" s="95"/>
    </row>
    <row r="10" spans="1:60" ht="16.5" thickTop="1" thickBot="1">
      <c r="A10">
        <v>8</v>
      </c>
      <c r="B10" s="3" t="s">
        <v>6</v>
      </c>
      <c r="C10" s="99">
        <f>C85</f>
        <v>1943.25</v>
      </c>
      <c r="D10" s="19">
        <v>1</v>
      </c>
      <c r="E10" s="20"/>
      <c r="F10" s="52"/>
      <c r="G10" s="20"/>
      <c r="H10" s="20"/>
      <c r="I10" s="20"/>
      <c r="J10" s="32"/>
      <c r="K10" s="21" t="s">
        <v>97</v>
      </c>
      <c r="L10" s="33">
        <v>0</v>
      </c>
      <c r="M10" s="22">
        <f t="shared" si="0"/>
        <v>1</v>
      </c>
      <c r="P10" s="203" t="s">
        <v>10</v>
      </c>
      <c r="Q10" s="204" t="s">
        <v>81</v>
      </c>
      <c r="T10">
        <v>1</v>
      </c>
      <c r="U10" t="s">
        <v>31</v>
      </c>
      <c r="V10">
        <v>0.5</v>
      </c>
      <c r="W10">
        <v>0.5</v>
      </c>
      <c r="X10" t="s">
        <v>214</v>
      </c>
      <c r="Y10" s="30"/>
      <c r="AD10" s="30"/>
      <c r="AI10" s="16"/>
      <c r="AM10" s="182"/>
      <c r="AO10" s="16"/>
      <c r="AP10" s="18"/>
      <c r="AU10" s="16"/>
      <c r="AV10" s="30"/>
      <c r="BA10" s="16"/>
      <c r="BG10" s="16"/>
    </row>
    <row r="11" spans="1:60">
      <c r="B11" s="49"/>
      <c r="L11">
        <f>SUM(L3:L10)</f>
        <v>4</v>
      </c>
      <c r="M11">
        <f>SUM(M3:M10)</f>
        <v>16</v>
      </c>
      <c r="O11" s="34"/>
      <c r="P11" s="205" t="s">
        <v>7</v>
      </c>
      <c r="Q11" s="205" t="s">
        <v>8</v>
      </c>
      <c r="T11">
        <v>2</v>
      </c>
      <c r="U11" t="s">
        <v>242</v>
      </c>
      <c r="V11">
        <v>1</v>
      </c>
      <c r="W11">
        <v>0</v>
      </c>
      <c r="X11" t="s">
        <v>243</v>
      </c>
      <c r="Y11" s="30"/>
      <c r="AD11" s="30"/>
      <c r="AE11" s="16"/>
      <c r="AI11" s="16"/>
      <c r="AO11" s="16"/>
      <c r="AP11" s="18"/>
      <c r="AU11" s="16"/>
      <c r="AV11" s="30"/>
      <c r="BA11" s="16"/>
      <c r="BG11" s="16"/>
    </row>
    <row r="12" spans="1:60">
      <c r="O12">
        <v>5</v>
      </c>
      <c r="P12" s="202" t="str">
        <f>B10</f>
        <v>Rochester Ultimates</v>
      </c>
      <c r="Q12" s="207" t="str">
        <f>B7</f>
        <v>Zach Jack Attack</v>
      </c>
      <c r="T12">
        <v>3</v>
      </c>
      <c r="U12" t="s">
        <v>120</v>
      </c>
      <c r="V12">
        <v>0.5</v>
      </c>
      <c r="W12">
        <v>0.5</v>
      </c>
      <c r="X12" t="s">
        <v>215</v>
      </c>
      <c r="Y12" s="30"/>
      <c r="AD12" s="30"/>
      <c r="AE12" s="16"/>
      <c r="AG12" s="30"/>
      <c r="AI12" s="16"/>
      <c r="AO12" s="16"/>
      <c r="AP12" s="18"/>
      <c r="AU12" s="16"/>
      <c r="AV12" s="30"/>
      <c r="BA12" s="16"/>
      <c r="BG12" s="16"/>
    </row>
    <row r="13" spans="1:60" ht="15.75" thickBot="1">
      <c r="B13" t="s">
        <v>27</v>
      </c>
      <c r="C13" t="s">
        <v>4</v>
      </c>
      <c r="D13" t="s">
        <v>5</v>
      </c>
      <c r="G13" s="34"/>
      <c r="H13" s="12"/>
      <c r="O13">
        <v>6</v>
      </c>
      <c r="P13" s="201" t="str">
        <f>B8</f>
        <v>Time Pressure</v>
      </c>
      <c r="Q13" s="201" t="str">
        <f>B6</f>
        <v>The A Team</v>
      </c>
      <c r="T13">
        <v>4</v>
      </c>
      <c r="U13" t="s">
        <v>239</v>
      </c>
      <c r="V13">
        <v>1</v>
      </c>
      <c r="W13">
        <v>0</v>
      </c>
      <c r="X13" t="s">
        <v>216</v>
      </c>
      <c r="Y13" s="30"/>
      <c r="AD13" s="30"/>
      <c r="AE13" s="16"/>
      <c r="AI13" s="16"/>
      <c r="AM13" s="182"/>
      <c r="AO13" s="16"/>
      <c r="AP13" s="18"/>
      <c r="AS13" s="25"/>
      <c r="AT13" s="25"/>
      <c r="AU13" s="51"/>
      <c r="AV13" s="189"/>
      <c r="AZ13" s="18"/>
      <c r="BA13" s="185"/>
      <c r="BF13" s="18"/>
      <c r="BG13" s="185"/>
    </row>
    <row r="14" spans="1:60" ht="15.75" thickBot="1">
      <c r="A14">
        <v>1</v>
      </c>
      <c r="B14" s="3" t="s">
        <v>130</v>
      </c>
      <c r="C14" s="4">
        <v>1</v>
      </c>
      <c r="D14" s="7">
        <v>3</v>
      </c>
      <c r="H14" s="34"/>
      <c r="O14">
        <v>7</v>
      </c>
      <c r="P14" s="207" t="str">
        <f>B9</f>
        <v>Austin City Limits</v>
      </c>
      <c r="Q14" s="202" t="str">
        <f>B5</f>
        <v>Chess Fridays</v>
      </c>
      <c r="Y14" s="30"/>
      <c r="AO14" s="16"/>
      <c r="AU14" s="16"/>
      <c r="BA14" s="16"/>
      <c r="BG14" s="16"/>
    </row>
    <row r="15" spans="1:60" ht="15.75" thickBot="1">
      <c r="A15">
        <v>2</v>
      </c>
      <c r="B15" s="3" t="s">
        <v>43</v>
      </c>
      <c r="C15" s="13">
        <v>1</v>
      </c>
      <c r="D15" s="17">
        <v>3</v>
      </c>
      <c r="O15">
        <v>8</v>
      </c>
      <c r="P15" s="207" t="str">
        <f>B3</f>
        <v>Supernova</v>
      </c>
      <c r="Q15" s="202" t="str">
        <f>B4</f>
        <v>Chess Pirates</v>
      </c>
      <c r="T15">
        <v>1</v>
      </c>
      <c r="U15" t="s">
        <v>104</v>
      </c>
      <c r="V15" s="94">
        <f>SUM(V16:V19)</f>
        <v>2.5</v>
      </c>
      <c r="W15" s="227">
        <f>SUM(W16:W19)</f>
        <v>1.5</v>
      </c>
      <c r="X15" t="s">
        <v>129</v>
      </c>
      <c r="Y15" s="30"/>
      <c r="AC15" s="95"/>
      <c r="AD15" s="27"/>
      <c r="AF15" s="10"/>
      <c r="AG15" s="10"/>
      <c r="AH15" s="94"/>
      <c r="AI15" s="95"/>
      <c r="AJ15" s="10"/>
      <c r="AM15" s="10"/>
      <c r="AN15" s="94"/>
      <c r="AO15" s="95"/>
      <c r="AP15" s="40"/>
      <c r="AR15" s="10"/>
      <c r="AS15" s="10"/>
      <c r="AT15" s="94"/>
      <c r="AU15" s="95"/>
      <c r="AV15" s="10"/>
      <c r="AY15" s="10"/>
      <c r="AZ15" s="94"/>
      <c r="BA15" s="95"/>
      <c r="BB15" s="10"/>
      <c r="BF15" s="94"/>
      <c r="BG15" s="95"/>
    </row>
    <row r="16" spans="1:60" ht="15.75" thickBot="1">
      <c r="A16">
        <v>3</v>
      </c>
      <c r="B16" s="3" t="s">
        <v>75</v>
      </c>
      <c r="C16" s="13">
        <v>1</v>
      </c>
      <c r="D16" s="17">
        <v>3</v>
      </c>
      <c r="G16" s="35"/>
      <c r="P16" s="205"/>
      <c r="Q16" s="205"/>
      <c r="T16">
        <v>1</v>
      </c>
      <c r="U16" t="s">
        <v>240</v>
      </c>
      <c r="V16">
        <v>0</v>
      </c>
      <c r="W16">
        <v>1</v>
      </c>
      <c r="X16" t="s">
        <v>28</v>
      </c>
      <c r="Y16" s="30"/>
      <c r="AD16" s="30"/>
      <c r="AH16" s="16"/>
      <c r="AI16" s="16"/>
      <c r="AL16" s="12"/>
      <c r="AM16" s="18"/>
      <c r="AO16" s="16"/>
      <c r="AP16" s="18"/>
      <c r="AU16" s="16"/>
      <c r="AV16" s="30"/>
      <c r="AY16" s="30"/>
      <c r="BA16" s="16"/>
      <c r="BG16" s="16"/>
    </row>
    <row r="17" spans="1:59" ht="16.5" thickTop="1" thickBot="1">
      <c r="A17">
        <v>4</v>
      </c>
      <c r="B17" s="3" t="s">
        <v>104</v>
      </c>
      <c r="C17" s="13">
        <v>1</v>
      </c>
      <c r="D17" s="17">
        <v>2.5</v>
      </c>
      <c r="G17" s="35"/>
      <c r="P17" s="203" t="s">
        <v>12</v>
      </c>
      <c r="Q17" s="204" t="s">
        <v>81</v>
      </c>
      <c r="T17">
        <v>2</v>
      </c>
      <c r="U17" t="s">
        <v>135</v>
      </c>
      <c r="V17">
        <v>1</v>
      </c>
      <c r="W17">
        <v>0</v>
      </c>
      <c r="X17" t="s">
        <v>73</v>
      </c>
      <c r="Y17" s="30"/>
      <c r="AD17" s="30"/>
      <c r="AH17" s="16"/>
      <c r="AI17" s="16"/>
      <c r="AM17" s="18"/>
      <c r="AO17" s="16"/>
      <c r="AP17" s="18"/>
      <c r="AU17" s="16"/>
      <c r="AV17" s="30"/>
      <c r="AY17" s="31"/>
      <c r="BA17" s="16"/>
      <c r="BG17" s="16"/>
    </row>
    <row r="18" spans="1:59" ht="15.75" thickTop="1">
      <c r="A18">
        <v>5</v>
      </c>
      <c r="B18" s="3" t="s">
        <v>129</v>
      </c>
      <c r="C18" s="13">
        <v>0</v>
      </c>
      <c r="D18" s="17">
        <v>1.5</v>
      </c>
      <c r="G18" s="35"/>
      <c r="P18" s="205" t="s">
        <v>7</v>
      </c>
      <c r="Q18" s="205" t="s">
        <v>8</v>
      </c>
      <c r="T18">
        <v>3</v>
      </c>
      <c r="U18" t="s">
        <v>245</v>
      </c>
      <c r="V18">
        <v>0.5</v>
      </c>
      <c r="W18">
        <v>0.5</v>
      </c>
      <c r="X18" t="s">
        <v>282</v>
      </c>
      <c r="Y18" s="30"/>
      <c r="AD18" s="30"/>
      <c r="AL18" s="12"/>
      <c r="AM18" s="18"/>
      <c r="AO18" s="16"/>
      <c r="AP18" s="18"/>
      <c r="AU18" s="16"/>
      <c r="AV18" s="30"/>
      <c r="BA18" s="16"/>
      <c r="BG18" s="16"/>
    </row>
    <row r="19" spans="1:59">
      <c r="A19">
        <v>6</v>
      </c>
      <c r="B19" s="3" t="s">
        <v>114</v>
      </c>
      <c r="C19" s="13">
        <v>0</v>
      </c>
      <c r="D19" s="17">
        <v>1</v>
      </c>
      <c r="G19" s="35"/>
      <c r="O19">
        <v>5</v>
      </c>
      <c r="P19" s="202" t="str">
        <f>B4</f>
        <v>Chess Pirates</v>
      </c>
      <c r="Q19" s="206" t="str">
        <f>B10</f>
        <v>Rochester Ultimates</v>
      </c>
      <c r="R19" s="12"/>
      <c r="T19">
        <v>4</v>
      </c>
      <c r="U19" t="s">
        <v>93</v>
      </c>
      <c r="V19">
        <v>1</v>
      </c>
      <c r="W19">
        <v>0</v>
      </c>
      <c r="X19" t="s">
        <v>246</v>
      </c>
      <c r="Y19" s="30"/>
      <c r="AD19" s="30"/>
      <c r="AH19" s="16"/>
      <c r="AI19" s="16"/>
      <c r="AM19" s="18"/>
      <c r="AO19" s="16"/>
      <c r="AP19" s="18"/>
      <c r="AU19" s="16"/>
      <c r="AV19" s="30"/>
      <c r="AY19" s="30"/>
      <c r="BA19" s="16"/>
      <c r="BG19" s="16"/>
    </row>
    <row r="20" spans="1:59" ht="15.75" thickBot="1">
      <c r="A20">
        <v>7</v>
      </c>
      <c r="B20" s="3" t="s">
        <v>18</v>
      </c>
      <c r="C20" s="13">
        <v>0</v>
      </c>
      <c r="D20" s="17">
        <v>1</v>
      </c>
      <c r="G20" s="35"/>
      <c r="O20">
        <v>6</v>
      </c>
      <c r="P20" s="202" t="str">
        <f>B5</f>
        <v>Chess Fridays</v>
      </c>
      <c r="Q20" s="207" t="str">
        <f>B3</f>
        <v>Supernova</v>
      </c>
      <c r="Y20" s="30"/>
      <c r="AO20" s="16"/>
      <c r="AU20" s="16"/>
      <c r="BA20" s="16"/>
      <c r="BG20" s="16"/>
    </row>
    <row r="21" spans="1:59" ht="15.75" thickBot="1">
      <c r="A21">
        <v>8</v>
      </c>
      <c r="B21" s="3" t="s">
        <v>6</v>
      </c>
      <c r="C21" s="19">
        <v>0</v>
      </c>
      <c r="D21" s="21">
        <v>1</v>
      </c>
      <c r="H21" s="34"/>
      <c r="O21">
        <v>7</v>
      </c>
      <c r="P21" s="207" t="str">
        <f>B6</f>
        <v>The A Team</v>
      </c>
      <c r="Q21" s="202" t="str">
        <f>B9</f>
        <v>Austin City Limits</v>
      </c>
      <c r="T21">
        <v>1</v>
      </c>
      <c r="U21" t="s">
        <v>114</v>
      </c>
      <c r="V21" s="94">
        <f>SUM(V22:V25)</f>
        <v>1</v>
      </c>
      <c r="W21" s="227">
        <f>SUM(W22:W25)</f>
        <v>3</v>
      </c>
      <c r="X21" t="s">
        <v>75</v>
      </c>
      <c r="Y21" s="30"/>
      <c r="AC21" s="95"/>
      <c r="AD21" s="27"/>
      <c r="AF21" s="10"/>
      <c r="AG21" s="10"/>
      <c r="AH21" s="94"/>
      <c r="AI21" s="95"/>
      <c r="AJ21" s="10"/>
      <c r="AM21" s="26"/>
      <c r="AN21" s="94"/>
      <c r="AO21" s="95"/>
      <c r="AP21" s="40"/>
      <c r="AR21" s="10"/>
      <c r="AS21" s="190"/>
      <c r="AT21" s="94"/>
      <c r="AU21" s="95"/>
      <c r="AV21" s="27"/>
      <c r="AY21" s="27"/>
      <c r="AZ21" s="94"/>
      <c r="BA21" s="95"/>
      <c r="BB21" s="10"/>
      <c r="BE21" s="30"/>
      <c r="BF21" s="94"/>
      <c r="BG21" s="95"/>
    </row>
    <row r="22" spans="1:59">
      <c r="C22">
        <f>SUM(C14:C21)</f>
        <v>4</v>
      </c>
      <c r="D22">
        <f>SUM(D14:D21)</f>
        <v>16</v>
      </c>
      <c r="O22">
        <v>8</v>
      </c>
      <c r="P22" s="207" t="str">
        <f>B7</f>
        <v>Zach Jack Attack</v>
      </c>
      <c r="Q22" s="202" t="str">
        <f>B8</f>
        <v>Time Pressure</v>
      </c>
      <c r="T22">
        <v>1</v>
      </c>
      <c r="U22" t="s">
        <v>58</v>
      </c>
      <c r="V22">
        <v>0.5</v>
      </c>
      <c r="W22">
        <v>0.5</v>
      </c>
      <c r="X22" t="s">
        <v>79</v>
      </c>
      <c r="Y22" s="30"/>
      <c r="AD22" s="30"/>
      <c r="AM22" s="60"/>
      <c r="AO22" s="16"/>
      <c r="AP22" s="41"/>
      <c r="AS22" s="30"/>
      <c r="AU22" s="16"/>
      <c r="AV22" s="30"/>
      <c r="AY22" s="30"/>
      <c r="BA22" s="16"/>
      <c r="BE22" s="30"/>
      <c r="BG22" s="16"/>
    </row>
    <row r="23" spans="1:59" ht="15.75" thickBot="1">
      <c r="K23" s="38"/>
      <c r="P23" s="205"/>
      <c r="Q23" s="205"/>
      <c r="T23">
        <v>2</v>
      </c>
      <c r="U23" t="s">
        <v>99</v>
      </c>
      <c r="V23">
        <v>0</v>
      </c>
      <c r="W23">
        <v>1</v>
      </c>
      <c r="X23" t="s">
        <v>117</v>
      </c>
      <c r="Y23" s="30"/>
      <c r="AD23" s="30"/>
      <c r="AM23" s="63"/>
      <c r="AO23" s="16"/>
      <c r="AS23" s="30"/>
      <c r="AU23" s="16"/>
      <c r="AV23" s="66"/>
      <c r="AY23" s="30"/>
      <c r="BA23" s="16"/>
      <c r="BE23" s="30"/>
      <c r="BG23" s="16"/>
    </row>
    <row r="24" spans="1:59" ht="16.5" thickTop="1" thickBot="1">
      <c r="B24" s="1" t="s">
        <v>13</v>
      </c>
      <c r="P24" s="203" t="s">
        <v>14</v>
      </c>
      <c r="Q24" s="204" t="s">
        <v>81</v>
      </c>
      <c r="T24">
        <v>3</v>
      </c>
      <c r="U24" t="s">
        <v>105</v>
      </c>
      <c r="V24">
        <v>0.5</v>
      </c>
      <c r="W24">
        <v>0.5</v>
      </c>
      <c r="X24" t="s">
        <v>116</v>
      </c>
      <c r="Y24" s="30"/>
      <c r="AD24" s="30"/>
      <c r="AM24" s="63"/>
      <c r="AO24" s="16"/>
      <c r="AP24" s="63"/>
      <c r="AS24" s="65"/>
      <c r="AU24" s="16"/>
      <c r="AV24" s="65"/>
      <c r="AY24" s="30"/>
      <c r="BA24" s="16"/>
      <c r="BE24" s="30"/>
      <c r="BG24" s="16"/>
    </row>
    <row r="25" spans="1:59" ht="15.75" thickTop="1">
      <c r="A25" s="212"/>
      <c r="B25" s="10" t="str">
        <f>B3</f>
        <v>Supernova</v>
      </c>
      <c r="C25" s="212">
        <f>AVERAGE(C31,C29,C28,C27)</f>
        <v>1574.25</v>
      </c>
      <c r="D25">
        <v>1</v>
      </c>
      <c r="E25">
        <v>2</v>
      </c>
      <c r="F25">
        <v>3</v>
      </c>
      <c r="G25">
        <v>4</v>
      </c>
      <c r="H25">
        <v>5</v>
      </c>
      <c r="I25">
        <v>6</v>
      </c>
      <c r="J25">
        <v>7</v>
      </c>
      <c r="P25" s="205" t="s">
        <v>7</v>
      </c>
      <c r="Q25" s="205" t="s">
        <v>8</v>
      </c>
      <c r="T25">
        <v>4</v>
      </c>
      <c r="U25" t="s">
        <v>247</v>
      </c>
      <c r="V25">
        <v>0</v>
      </c>
      <c r="W25">
        <v>1</v>
      </c>
      <c r="X25" t="s">
        <v>248</v>
      </c>
      <c r="Y25" s="30"/>
      <c r="AD25" s="30"/>
      <c r="AM25" s="63"/>
      <c r="AO25" s="16"/>
      <c r="AP25" s="63"/>
      <c r="AU25" s="16"/>
      <c r="AV25" s="65"/>
      <c r="AY25" s="30"/>
      <c r="BA25" s="16"/>
      <c r="BE25" s="30"/>
      <c r="BG25" s="16"/>
    </row>
    <row r="26" spans="1:59">
      <c r="A26" s="212">
        <f>MAX(D26:J26)</f>
        <v>1</v>
      </c>
      <c r="B26" s="212" t="s">
        <v>237</v>
      </c>
      <c r="C26" s="212">
        <v>1972</v>
      </c>
      <c r="D26">
        <v>1</v>
      </c>
      <c r="O26">
        <v>5</v>
      </c>
      <c r="P26" s="201" t="str">
        <f>B10</f>
        <v>Rochester Ultimates</v>
      </c>
      <c r="Q26" s="201" t="str">
        <f>B8</f>
        <v>Time Pressure</v>
      </c>
      <c r="Y26" s="30"/>
      <c r="AT26" s="10"/>
    </row>
    <row r="27" spans="1:59" ht="15.75" thickBot="1">
      <c r="A27" s="212">
        <f>MAX(D27:J27)</f>
        <v>0</v>
      </c>
      <c r="B27" s="209" t="s">
        <v>88</v>
      </c>
      <c r="C27" s="212">
        <v>1947</v>
      </c>
      <c r="O27">
        <v>6</v>
      </c>
      <c r="P27" s="201" t="str">
        <f>B9</f>
        <v>Austin City Limits</v>
      </c>
      <c r="Q27" s="201" t="str">
        <f>B7</f>
        <v>Zach Jack Attack</v>
      </c>
      <c r="V27">
        <f>SUM(V3:W25)</f>
        <v>32</v>
      </c>
      <c r="Y27" s="30"/>
      <c r="AT27" s="10"/>
    </row>
    <row r="28" spans="1:59" ht="15.75" thickBot="1">
      <c r="A28" s="212">
        <f t="shared" ref="A28:A31" si="1">MAX(D28:J28)</f>
        <v>2</v>
      </c>
      <c r="B28" s="229" t="s">
        <v>131</v>
      </c>
      <c r="C28" s="212">
        <v>1693</v>
      </c>
      <c r="D28">
        <v>2</v>
      </c>
      <c r="O28">
        <v>7</v>
      </c>
      <c r="P28" s="207" t="str">
        <f>B3</f>
        <v>Supernova</v>
      </c>
      <c r="Q28" s="202" t="str">
        <f>B6</f>
        <v>The A Team</v>
      </c>
      <c r="Y28" s="30"/>
      <c r="AF28" s="30"/>
      <c r="AN28" s="10"/>
    </row>
    <row r="29" spans="1:59">
      <c r="A29" s="212">
        <f t="shared" si="1"/>
        <v>3</v>
      </c>
      <c r="B29" s="229" t="s">
        <v>132</v>
      </c>
      <c r="C29" s="212">
        <v>1596</v>
      </c>
      <c r="D29">
        <v>3</v>
      </c>
      <c r="O29">
        <v>8</v>
      </c>
      <c r="P29" s="201" t="str">
        <f>B4</f>
        <v>Chess Pirates</v>
      </c>
      <c r="Q29" s="201" t="str">
        <f>B5</f>
        <v>Chess Fridays</v>
      </c>
      <c r="U29" s="10" t="s">
        <v>32</v>
      </c>
      <c r="V29" s="10"/>
      <c r="W29" s="10"/>
      <c r="X29" s="10" t="s">
        <v>33</v>
      </c>
      <c r="Y29" s="10"/>
      <c r="AA29" t="s">
        <v>34</v>
      </c>
      <c r="AC29" s="10"/>
      <c r="AD29" s="10" t="s">
        <v>35</v>
      </c>
      <c r="AT29" s="10"/>
      <c r="BC29" s="45"/>
    </row>
    <row r="30" spans="1:59" ht="15.75" thickBot="1">
      <c r="A30" s="212">
        <f t="shared" si="1"/>
        <v>4</v>
      </c>
      <c r="B30" t="s">
        <v>238</v>
      </c>
      <c r="C30" s="212">
        <v>1179</v>
      </c>
      <c r="D30">
        <v>4</v>
      </c>
      <c r="P30" s="205"/>
      <c r="Q30" s="205"/>
      <c r="T30" s="41"/>
      <c r="AN30" s="10"/>
      <c r="BB30" s="54"/>
      <c r="BC30" s="55"/>
    </row>
    <row r="31" spans="1:59" ht="15.75" thickBot="1">
      <c r="A31" s="212">
        <f t="shared" si="1"/>
        <v>0</v>
      </c>
      <c r="B31" s="229" t="s">
        <v>89</v>
      </c>
      <c r="C31" s="212">
        <v>1061</v>
      </c>
      <c r="P31" s="205"/>
      <c r="Q31" s="205"/>
      <c r="T31" s="41"/>
      <c r="BB31" s="54"/>
      <c r="BC31" s="57"/>
    </row>
    <row r="32" spans="1:59" ht="16.5" thickTop="1" thickBot="1">
      <c r="A32" s="212"/>
      <c r="B32" s="212"/>
      <c r="C32" s="212"/>
      <c r="P32" s="203" t="s">
        <v>15</v>
      </c>
      <c r="Q32" s="204" t="s">
        <v>81</v>
      </c>
      <c r="T32" s="41"/>
      <c r="AN32" s="10"/>
      <c r="BB32" s="54"/>
      <c r="BC32" s="57"/>
    </row>
    <row r="33" spans="1:57" ht="15.75" thickTop="1">
      <c r="A33" s="212"/>
      <c r="B33" s="212"/>
      <c r="C33" s="212"/>
      <c r="P33" s="205" t="s">
        <v>7</v>
      </c>
      <c r="Q33" s="205" t="s">
        <v>8</v>
      </c>
      <c r="BB33" s="54"/>
      <c r="BC33" s="57"/>
    </row>
    <row r="34" spans="1:57" ht="15.75" thickBot="1">
      <c r="A34" s="212"/>
      <c r="B34" s="10" t="str">
        <f>B4</f>
        <v>Chess Pirates</v>
      </c>
      <c r="C34" s="212">
        <f>AVERAGE(C40,C38,C37,C35)</f>
        <v>1872.75</v>
      </c>
      <c r="D34">
        <v>1</v>
      </c>
      <c r="E34">
        <v>2</v>
      </c>
      <c r="F34">
        <v>3</v>
      </c>
      <c r="G34">
        <v>4</v>
      </c>
      <c r="H34">
        <v>5</v>
      </c>
      <c r="I34">
        <v>6</v>
      </c>
      <c r="J34">
        <v>7</v>
      </c>
      <c r="O34">
        <v>5</v>
      </c>
      <c r="P34" s="201" t="str">
        <f>B5</f>
        <v>Chess Fridays</v>
      </c>
      <c r="Q34" s="201" t="str">
        <f>B10</f>
        <v>Rochester Ultimates</v>
      </c>
      <c r="R34" s="12"/>
      <c r="AT34" s="10"/>
      <c r="BB34" s="54"/>
      <c r="BC34" s="57"/>
      <c r="BD34" s="56"/>
    </row>
    <row r="35" spans="1:57" ht="15.75" thickBot="1">
      <c r="A35" s="212">
        <f>MAX(D35:J35)</f>
        <v>1</v>
      </c>
      <c r="B35" s="229" t="s">
        <v>31</v>
      </c>
      <c r="C35" s="212">
        <v>2222</v>
      </c>
      <c r="D35">
        <v>1</v>
      </c>
      <c r="O35">
        <v>6</v>
      </c>
      <c r="P35" s="201" t="str">
        <f>B6</f>
        <v>The A Team</v>
      </c>
      <c r="Q35" s="207" t="str">
        <f>B4</f>
        <v>Chess Pirates</v>
      </c>
      <c r="AN35" s="10"/>
    </row>
    <row r="36" spans="1:57" ht="15.75" thickBot="1">
      <c r="A36" s="212">
        <f t="shared" ref="A36:A39" si="2">MAX(D36:J36)</f>
        <v>2</v>
      </c>
      <c r="B36" s="213" t="s">
        <v>242</v>
      </c>
      <c r="C36" s="212">
        <v>2044</v>
      </c>
      <c r="D36">
        <v>2</v>
      </c>
      <c r="O36">
        <v>7</v>
      </c>
      <c r="P36" s="202" t="str">
        <f>B7</f>
        <v>Zach Jack Attack</v>
      </c>
      <c r="Q36" s="207" t="str">
        <f>B3</f>
        <v>Supernova</v>
      </c>
      <c r="BB36" s="54"/>
      <c r="BC36" s="55"/>
    </row>
    <row r="37" spans="1:57" ht="15.75" thickBot="1">
      <c r="A37" s="212">
        <f t="shared" si="2"/>
        <v>0</v>
      </c>
      <c r="B37" s="229" t="s">
        <v>115</v>
      </c>
      <c r="C37" s="212">
        <v>1930</v>
      </c>
      <c r="O37">
        <v>8</v>
      </c>
      <c r="P37" s="207" t="str">
        <f>B8</f>
        <v>Time Pressure</v>
      </c>
      <c r="Q37" s="202" t="str">
        <f>B9</f>
        <v>Austin City Limits</v>
      </c>
      <c r="BB37" s="54"/>
      <c r="BC37" s="57"/>
    </row>
    <row r="38" spans="1:57" ht="15.75" thickBot="1">
      <c r="A38" s="212">
        <f t="shared" si="2"/>
        <v>0</v>
      </c>
      <c r="B38" s="229" t="s">
        <v>134</v>
      </c>
      <c r="C38" s="212">
        <v>1820</v>
      </c>
      <c r="P38" s="205"/>
      <c r="Q38" s="205"/>
      <c r="BB38" s="54"/>
      <c r="BC38" s="57"/>
    </row>
    <row r="39" spans="1:57" ht="16.5" thickTop="1" thickBot="1">
      <c r="A39" s="212">
        <f t="shared" si="2"/>
        <v>3</v>
      </c>
      <c r="B39" t="s">
        <v>120</v>
      </c>
      <c r="C39" s="212">
        <v>1600</v>
      </c>
      <c r="D39">
        <v>3</v>
      </c>
      <c r="P39" s="203" t="s">
        <v>16</v>
      </c>
      <c r="Q39" s="204" t="s">
        <v>81</v>
      </c>
      <c r="AT39" s="10"/>
      <c r="BB39" s="54"/>
      <c r="BC39" s="57"/>
    </row>
    <row r="40" spans="1:57" ht="15.75" thickTop="1">
      <c r="A40" s="212">
        <f>MAX(D40:J40)</f>
        <v>4</v>
      </c>
      <c r="B40" s="229" t="s">
        <v>239</v>
      </c>
      <c r="C40" s="212">
        <v>1519</v>
      </c>
      <c r="D40">
        <v>4</v>
      </c>
      <c r="P40" s="205" t="s">
        <v>7</v>
      </c>
      <c r="Q40" s="205" t="s">
        <v>8</v>
      </c>
      <c r="AY40" s="30"/>
      <c r="BB40" s="54"/>
      <c r="BC40" s="57"/>
    </row>
    <row r="41" spans="1:57">
      <c r="A41" s="212"/>
      <c r="B41" s="212"/>
      <c r="C41" s="212"/>
      <c r="O41">
        <v>5</v>
      </c>
      <c r="P41" s="202" t="str">
        <f>B10</f>
        <v>Rochester Ultimates</v>
      </c>
      <c r="Q41" s="207" t="str">
        <f>B9</f>
        <v>Austin City Limits</v>
      </c>
      <c r="AT41" s="10"/>
      <c r="AZ41" s="10"/>
    </row>
    <row r="42" spans="1:57">
      <c r="A42" s="212"/>
      <c r="B42" s="212"/>
      <c r="C42" s="212"/>
      <c r="O42">
        <v>6</v>
      </c>
      <c r="P42" s="201" t="str">
        <f>B3</f>
        <v>Supernova</v>
      </c>
      <c r="Q42" s="201" t="str">
        <f>B8</f>
        <v>Time Pressure</v>
      </c>
      <c r="AX42" s="10"/>
      <c r="AY42" s="30"/>
      <c r="BB42" s="54"/>
      <c r="BC42" s="55"/>
    </row>
    <row r="43" spans="1:57">
      <c r="A43" s="212"/>
      <c r="B43" s="10" t="str">
        <f>B5</f>
        <v>Chess Fridays</v>
      </c>
      <c r="C43" s="212">
        <f>AVERAGE(C48,C46,C45,C44)</f>
        <v>1773.25</v>
      </c>
      <c r="D43">
        <v>1</v>
      </c>
      <c r="E43">
        <v>2</v>
      </c>
      <c r="F43">
        <v>3</v>
      </c>
      <c r="G43">
        <v>4</v>
      </c>
      <c r="H43">
        <v>5</v>
      </c>
      <c r="I43">
        <v>6</v>
      </c>
      <c r="J43">
        <v>7</v>
      </c>
      <c r="O43">
        <v>7</v>
      </c>
      <c r="P43" s="207" t="str">
        <f>B4</f>
        <v>Chess Pirates</v>
      </c>
      <c r="Q43" s="202" t="str">
        <f>B7</f>
        <v>Zach Jack Attack</v>
      </c>
      <c r="AZ43" s="10"/>
      <c r="BB43" s="54"/>
      <c r="BC43" s="57"/>
    </row>
    <row r="44" spans="1:57">
      <c r="A44" s="212">
        <f>MAX(D44:J44)</f>
        <v>0</v>
      </c>
      <c r="B44" s="209" t="s">
        <v>91</v>
      </c>
      <c r="C44" s="212">
        <v>1969</v>
      </c>
      <c r="O44">
        <v>8</v>
      </c>
      <c r="P44" s="201" t="str">
        <f>B5</f>
        <v>Chess Fridays</v>
      </c>
      <c r="Q44" s="201" t="str">
        <f>B6</f>
        <v>The A Team</v>
      </c>
      <c r="AB44" s="264"/>
      <c r="AN44" s="10"/>
      <c r="AY44" s="27"/>
      <c r="AZ44" s="10"/>
      <c r="BB44" s="54"/>
      <c r="BC44" s="57"/>
    </row>
    <row r="45" spans="1:57" ht="15.75" thickBot="1">
      <c r="A45" s="212">
        <f>MAX(D45:J45)</f>
        <v>1</v>
      </c>
      <c r="B45" s="209" t="s">
        <v>240</v>
      </c>
      <c r="C45" s="212">
        <v>1946</v>
      </c>
      <c r="D45">
        <v>1</v>
      </c>
      <c r="P45" s="205"/>
      <c r="Q45" s="205"/>
      <c r="AN45" s="10"/>
      <c r="AY45" s="30"/>
      <c r="BB45" s="54"/>
      <c r="BC45" s="57"/>
    </row>
    <row r="46" spans="1:57" ht="16.5" thickTop="1" thickBot="1">
      <c r="A46" s="212">
        <f>MAX(D46:J46)</f>
        <v>2</v>
      </c>
      <c r="B46" s="209" t="s">
        <v>135</v>
      </c>
      <c r="C46" s="212">
        <v>1715</v>
      </c>
      <c r="D46">
        <v>2</v>
      </c>
      <c r="P46" s="203" t="s">
        <v>17</v>
      </c>
      <c r="Q46" s="204" t="s">
        <v>81</v>
      </c>
      <c r="AY46" s="30"/>
      <c r="AZ46" s="10"/>
      <c r="BB46" s="54"/>
      <c r="BC46" s="57"/>
      <c r="BE46" s="30"/>
    </row>
    <row r="47" spans="1:57" ht="15.75" thickTop="1">
      <c r="B47" t="s">
        <v>245</v>
      </c>
      <c r="C47" s="212">
        <v>1562</v>
      </c>
      <c r="D47">
        <v>3</v>
      </c>
      <c r="P47" s="205" t="s">
        <v>7</v>
      </c>
      <c r="Q47" s="205" t="s">
        <v>8</v>
      </c>
      <c r="AB47" s="264"/>
      <c r="AY47" s="27"/>
      <c r="AZ47" s="10"/>
      <c r="BE47" s="30"/>
    </row>
    <row r="48" spans="1:57">
      <c r="A48" s="212">
        <f>MAX(D48:J48)</f>
        <v>4</v>
      </c>
      <c r="B48" s="209" t="s">
        <v>93</v>
      </c>
      <c r="C48" s="25">
        <v>1463</v>
      </c>
      <c r="D48">
        <v>4</v>
      </c>
      <c r="O48">
        <v>5</v>
      </c>
      <c r="P48" s="207" t="str">
        <f>B6</f>
        <v>The A Team</v>
      </c>
      <c r="Q48" s="202" t="str">
        <f>B10</f>
        <v>Rochester Ultimates</v>
      </c>
      <c r="R48" s="12"/>
      <c r="AY48" s="30"/>
      <c r="BB48" s="54"/>
      <c r="BC48" s="55"/>
      <c r="BE48" s="30"/>
    </row>
    <row r="49" spans="1:57">
      <c r="A49" s="212"/>
      <c r="B49" s="212"/>
      <c r="C49" s="212"/>
      <c r="O49">
        <v>6</v>
      </c>
      <c r="P49" s="202" t="str">
        <f>B7</f>
        <v>Zach Jack Attack</v>
      </c>
      <c r="Q49" s="207" t="str">
        <f>B5</f>
        <v>Chess Fridays</v>
      </c>
      <c r="AN49" s="10"/>
      <c r="AY49" s="30"/>
      <c r="AZ49" s="10"/>
      <c r="BB49" s="54"/>
      <c r="BC49" s="57"/>
      <c r="BD49" s="54"/>
    </row>
    <row r="50" spans="1:57">
      <c r="A50" s="212"/>
      <c r="B50" s="212"/>
      <c r="C50" s="212"/>
      <c r="O50">
        <v>7</v>
      </c>
      <c r="P50" s="202" t="str">
        <f>B8</f>
        <v>Time Pressure</v>
      </c>
      <c r="Q50" s="207" t="str">
        <f>B4</f>
        <v>Chess Pirates</v>
      </c>
      <c r="AN50" s="10"/>
      <c r="AZ50" s="10"/>
      <c r="BB50" s="54"/>
      <c r="BC50" s="57"/>
      <c r="BE50" s="30"/>
    </row>
    <row r="51" spans="1:57">
      <c r="A51" s="212"/>
      <c r="B51" s="10" t="str">
        <f>B6</f>
        <v>The A Team</v>
      </c>
      <c r="C51" s="223">
        <f>AVERAGE(C55,C54,C53,C52)</f>
        <v>2096.25</v>
      </c>
      <c r="D51">
        <v>1</v>
      </c>
      <c r="E51">
        <v>2</v>
      </c>
      <c r="F51">
        <v>3</v>
      </c>
      <c r="G51">
        <v>4</v>
      </c>
      <c r="H51">
        <v>5</v>
      </c>
      <c r="I51">
        <v>6</v>
      </c>
      <c r="J51">
        <v>7</v>
      </c>
      <c r="O51">
        <v>8</v>
      </c>
      <c r="P51" s="202" t="str">
        <f>B9</f>
        <v>Austin City Limits</v>
      </c>
      <c r="Q51" s="207" t="str">
        <f>B3</f>
        <v>Supernova</v>
      </c>
      <c r="AZ51" s="10"/>
      <c r="BB51" s="54"/>
      <c r="BC51" s="57"/>
      <c r="BD51" s="54"/>
    </row>
    <row r="52" spans="1:57">
      <c r="A52" s="212">
        <f>MAX(D52:J52)</f>
        <v>1</v>
      </c>
      <c r="B52" s="209" t="s">
        <v>58</v>
      </c>
      <c r="C52" s="212">
        <v>2220</v>
      </c>
      <c r="D52">
        <v>1</v>
      </c>
      <c r="BB52" s="54"/>
      <c r="BC52" s="57"/>
      <c r="BD52" s="54"/>
    </row>
    <row r="53" spans="1:57">
      <c r="A53" s="212">
        <f>MAX(D53:J53)</f>
        <v>0</v>
      </c>
      <c r="B53" s="209" t="s">
        <v>84</v>
      </c>
      <c r="C53" s="98">
        <v>2104</v>
      </c>
      <c r="O53" s="27"/>
      <c r="P53" s="27"/>
      <c r="Q53" s="10"/>
      <c r="AN53" s="10"/>
      <c r="AX53" s="10"/>
      <c r="AZ53" s="10"/>
      <c r="BB53" s="58"/>
    </row>
    <row r="54" spans="1:57">
      <c r="A54" s="212">
        <f>MAX(D54:J54)</f>
        <v>0</v>
      </c>
      <c r="B54" s="209" t="s">
        <v>98</v>
      </c>
      <c r="C54" s="98">
        <v>2061</v>
      </c>
      <c r="O54" s="27"/>
      <c r="P54" s="27"/>
      <c r="Q54" s="10"/>
      <c r="AE54" s="12"/>
      <c r="AN54" s="10"/>
    </row>
    <row r="55" spans="1:57">
      <c r="A55" s="212">
        <f>MAX(D55:J55)</f>
        <v>2</v>
      </c>
      <c r="B55" s="209" t="s">
        <v>99</v>
      </c>
      <c r="C55" s="98">
        <v>2000</v>
      </c>
      <c r="D55">
        <v>2</v>
      </c>
      <c r="AZ55" s="10"/>
    </row>
    <row r="56" spans="1:57">
      <c r="A56" s="212">
        <f t="shared" ref="A56:A57" si="3">MAX(D56:J56)</f>
        <v>3</v>
      </c>
      <c r="B56" t="s">
        <v>105</v>
      </c>
      <c r="C56" s="98">
        <v>1695</v>
      </c>
      <c r="D56">
        <v>3</v>
      </c>
      <c r="AZ56" s="10"/>
    </row>
    <row r="57" spans="1:57">
      <c r="A57" s="212">
        <f t="shared" si="3"/>
        <v>4</v>
      </c>
      <c r="B57" t="s">
        <v>247</v>
      </c>
      <c r="C57" s="98">
        <v>1251</v>
      </c>
      <c r="D57">
        <v>4</v>
      </c>
      <c r="AZ57" s="10"/>
    </row>
    <row r="58" spans="1:57">
      <c r="A58" s="212"/>
      <c r="C58" s="212"/>
      <c r="O58" s="30"/>
      <c r="P58" s="30"/>
      <c r="AY58" s="63"/>
    </row>
    <row r="59" spans="1:57">
      <c r="A59" s="212"/>
      <c r="C59" s="212"/>
      <c r="AE59" s="51"/>
      <c r="AN59" s="10"/>
      <c r="AY59" s="30"/>
    </row>
    <row r="60" spans="1:57">
      <c r="A60" s="212"/>
      <c r="B60" t="str">
        <f>B7</f>
        <v>Zach Jack Attack</v>
      </c>
      <c r="C60" s="223">
        <f>AVERAGE(C66,C64,C63,C61)</f>
        <v>1667.25</v>
      </c>
      <c r="D60">
        <v>1</v>
      </c>
      <c r="E60">
        <v>2</v>
      </c>
      <c r="F60">
        <v>3</v>
      </c>
      <c r="G60">
        <v>4</v>
      </c>
      <c r="H60">
        <v>5</v>
      </c>
      <c r="I60">
        <v>6</v>
      </c>
      <c r="J60">
        <v>7</v>
      </c>
      <c r="AD60" s="30"/>
      <c r="AN60" s="10"/>
      <c r="AZ60" s="10"/>
    </row>
    <row r="61" spans="1:57">
      <c r="A61" s="212">
        <f>MAX(D61:J61)</f>
        <v>1</v>
      </c>
      <c r="B61" s="209" t="s">
        <v>79</v>
      </c>
      <c r="C61" s="109">
        <v>1923</v>
      </c>
      <c r="D61">
        <v>1</v>
      </c>
      <c r="X61" s="30"/>
      <c r="AD61" s="30"/>
      <c r="AY61" s="66"/>
      <c r="AZ61" s="10"/>
    </row>
    <row r="62" spans="1:57">
      <c r="A62" s="212">
        <f t="shared" ref="A62:A67" si="4">MAX(D62:J62)</f>
        <v>2</v>
      </c>
      <c r="B62" s="18" t="s">
        <v>117</v>
      </c>
      <c r="C62" s="109">
        <v>1855</v>
      </c>
      <c r="D62">
        <v>2</v>
      </c>
      <c r="X62" s="30"/>
      <c r="AD62" s="30"/>
      <c r="AY62" s="66"/>
      <c r="AZ62" s="10"/>
    </row>
    <row r="63" spans="1:57">
      <c r="A63" s="212">
        <f t="shared" si="4"/>
        <v>0</v>
      </c>
      <c r="B63" s="209" t="s">
        <v>94</v>
      </c>
      <c r="C63" s="109">
        <v>1615</v>
      </c>
      <c r="AN63" s="10"/>
    </row>
    <row r="64" spans="1:57">
      <c r="A64" s="212">
        <f t="shared" si="4"/>
        <v>0</v>
      </c>
      <c r="B64" s="209" t="s">
        <v>95</v>
      </c>
      <c r="C64" s="109">
        <v>1603</v>
      </c>
      <c r="AY64" s="30"/>
      <c r="AZ64" s="10"/>
    </row>
    <row r="65" spans="1:62">
      <c r="A65" s="212">
        <f t="shared" si="4"/>
        <v>3</v>
      </c>
      <c r="B65" s="18" t="s">
        <v>116</v>
      </c>
      <c r="C65" s="109">
        <v>1587</v>
      </c>
      <c r="D65">
        <v>3</v>
      </c>
      <c r="AY65" s="30"/>
      <c r="AZ65" s="10"/>
    </row>
    <row r="66" spans="1:62">
      <c r="A66" s="212">
        <f t="shared" si="4"/>
        <v>0</v>
      </c>
      <c r="B66" s="209" t="s">
        <v>96</v>
      </c>
      <c r="C66" s="109">
        <v>1528</v>
      </c>
      <c r="AE66" s="12"/>
      <c r="AY66" s="65"/>
      <c r="AZ66" s="10"/>
    </row>
    <row r="67" spans="1:62">
      <c r="A67" s="212">
        <f t="shared" si="4"/>
        <v>4</v>
      </c>
      <c r="B67" s="212" t="s">
        <v>248</v>
      </c>
      <c r="C67" s="109">
        <v>1453</v>
      </c>
      <c r="D67">
        <v>4</v>
      </c>
      <c r="AY67" s="30"/>
      <c r="AZ67" s="10"/>
    </row>
    <row r="68" spans="1:62">
      <c r="A68" s="212"/>
      <c r="B68" s="212"/>
      <c r="C68" s="212"/>
      <c r="AY68" s="30"/>
      <c r="AZ68" s="10"/>
    </row>
    <row r="69" spans="1:62" ht="15.75" thickBot="1">
      <c r="A69" s="212"/>
      <c r="B69" s="10" t="str">
        <f>B8</f>
        <v>Time Pressure</v>
      </c>
      <c r="C69" s="223">
        <f>AVERAGE(C73,C71,C72,C70)</f>
        <v>1860.75</v>
      </c>
      <c r="D69">
        <v>1</v>
      </c>
      <c r="E69">
        <v>2</v>
      </c>
      <c r="F69">
        <v>3</v>
      </c>
      <c r="G69">
        <v>4</v>
      </c>
      <c r="H69">
        <v>5</v>
      </c>
      <c r="I69">
        <v>6</v>
      </c>
      <c r="J69">
        <v>7</v>
      </c>
      <c r="AY69" s="66"/>
      <c r="AZ69" s="10"/>
    </row>
    <row r="70" spans="1:62" ht="15.75" thickBot="1">
      <c r="A70" s="212">
        <f>MAX(D70:J70)</f>
        <v>0</v>
      </c>
      <c r="B70" s="209" t="s">
        <v>244</v>
      </c>
      <c r="C70" s="213">
        <v>1942</v>
      </c>
    </row>
    <row r="71" spans="1:62" ht="15.75" thickBot="1">
      <c r="A71" s="212">
        <f>MAX(D71:J71)</f>
        <v>1</v>
      </c>
      <c r="B71" s="209" t="s">
        <v>28</v>
      </c>
      <c r="C71" s="213">
        <v>1927</v>
      </c>
      <c r="D71">
        <v>1</v>
      </c>
      <c r="AZ71" s="10"/>
      <c r="BJ71" s="30"/>
    </row>
    <row r="72" spans="1:62" ht="15.75" thickBot="1">
      <c r="A72" s="212">
        <f>MAX(D72:J72)</f>
        <v>2</v>
      </c>
      <c r="B72" s="209" t="s">
        <v>73</v>
      </c>
      <c r="C72" s="213">
        <v>1899</v>
      </c>
      <c r="D72">
        <v>2</v>
      </c>
      <c r="AY72" s="65"/>
      <c r="BE72" s="30"/>
    </row>
    <row r="73" spans="1:62">
      <c r="A73" s="212">
        <f>MAX(D73:J73)</f>
        <v>0</v>
      </c>
      <c r="B73" s="209" t="s">
        <v>136</v>
      </c>
      <c r="C73" s="213">
        <v>1675</v>
      </c>
      <c r="AD73" s="30"/>
      <c r="AY73" s="65"/>
      <c r="AZ73" s="10"/>
      <c r="BJ73" s="30"/>
    </row>
    <row r="74" spans="1:62">
      <c r="A74" s="212">
        <f t="shared" ref="A74:A75" si="5">MAX(D74:J74)</f>
        <v>3</v>
      </c>
      <c r="B74" s="212" t="s">
        <v>282</v>
      </c>
      <c r="C74" s="25">
        <v>1530</v>
      </c>
      <c r="D74">
        <v>3</v>
      </c>
      <c r="AD74" s="30"/>
      <c r="AY74" s="65"/>
      <c r="AZ74" s="10"/>
      <c r="BJ74" s="30"/>
    </row>
    <row r="75" spans="1:62">
      <c r="A75" s="212">
        <f t="shared" si="5"/>
        <v>4</v>
      </c>
      <c r="B75" t="s">
        <v>246</v>
      </c>
      <c r="C75" s="230">
        <v>1384</v>
      </c>
      <c r="D75">
        <v>4</v>
      </c>
      <c r="AD75" s="30"/>
      <c r="AY75" s="65"/>
      <c r="AZ75" s="10"/>
      <c r="BE75" s="30"/>
      <c r="BJ75" s="30"/>
    </row>
    <row r="76" spans="1:62">
      <c r="AD76" s="30"/>
      <c r="AY76" s="65"/>
      <c r="AZ76" s="10"/>
      <c r="BJ76" s="30"/>
    </row>
    <row r="77" spans="1:62">
      <c r="B77" s="212"/>
      <c r="C77" s="212"/>
      <c r="AD77" s="30"/>
      <c r="AY77" s="65"/>
      <c r="AZ77" s="10"/>
      <c r="BJ77" s="30"/>
    </row>
    <row r="78" spans="1:62" ht="15.75" thickBot="1">
      <c r="B78" s="10" t="str">
        <f>B9</f>
        <v>Austin City Limits</v>
      </c>
      <c r="C78" s="223">
        <f>AVERAGE(C82,C81,C80,C79)</f>
        <v>1984.5</v>
      </c>
      <c r="D78">
        <v>1</v>
      </c>
      <c r="E78">
        <v>2</v>
      </c>
      <c r="F78">
        <v>3</v>
      </c>
      <c r="G78">
        <v>4</v>
      </c>
      <c r="H78">
        <v>5</v>
      </c>
      <c r="I78">
        <v>6</v>
      </c>
      <c r="J78">
        <v>7</v>
      </c>
      <c r="AD78" s="30"/>
      <c r="AY78" s="65"/>
      <c r="AZ78" s="10"/>
      <c r="BJ78" s="30"/>
    </row>
    <row r="79" spans="1:62" ht="15.75" thickBot="1">
      <c r="A79">
        <f>MAX(D79:J79)</f>
        <v>1</v>
      </c>
      <c r="B79" s="209" t="s">
        <v>214</v>
      </c>
      <c r="C79" s="213">
        <v>2168</v>
      </c>
      <c r="D79">
        <v>1</v>
      </c>
      <c r="AC79" s="1"/>
      <c r="BJ79" s="30"/>
    </row>
    <row r="80" spans="1:62" ht="15.75" thickBot="1">
      <c r="A80">
        <f>MAX(D80:J80)</f>
        <v>2</v>
      </c>
      <c r="B80" s="209" t="s">
        <v>243</v>
      </c>
      <c r="C80" s="213">
        <v>2000</v>
      </c>
      <c r="D80">
        <v>2</v>
      </c>
      <c r="AZ80" s="10"/>
      <c r="BJ80" s="30"/>
    </row>
    <row r="81" spans="1:62" ht="15.75" thickBot="1">
      <c r="A81">
        <f>MAX(D81:J81)</f>
        <v>3</v>
      </c>
      <c r="B81" s="209" t="s">
        <v>215</v>
      </c>
      <c r="C81" s="213">
        <v>1900</v>
      </c>
      <c r="D81">
        <v>3</v>
      </c>
      <c r="BE81" s="30"/>
      <c r="BF81" s="16"/>
      <c r="BJ81" s="30"/>
    </row>
    <row r="82" spans="1:62">
      <c r="A82">
        <f>MAX(D82:J82)</f>
        <v>4</v>
      </c>
      <c r="B82" s="209" t="s">
        <v>216</v>
      </c>
      <c r="C82" s="213">
        <v>1870</v>
      </c>
      <c r="D82">
        <v>4</v>
      </c>
      <c r="BJ82" s="30"/>
    </row>
    <row r="83" spans="1:62">
      <c r="B83" s="212"/>
      <c r="C83" s="212"/>
      <c r="AY83" s="16"/>
    </row>
    <row r="84" spans="1:62">
      <c r="B84" s="212"/>
      <c r="C84" s="212"/>
    </row>
    <row r="85" spans="1:62">
      <c r="B85" s="10" t="str">
        <f>B10</f>
        <v>Rochester Ultimates</v>
      </c>
      <c r="C85" s="223">
        <f>AVERAGE(C89,C88,C87,C86)</f>
        <v>1943.25</v>
      </c>
      <c r="D85">
        <v>1</v>
      </c>
      <c r="E85">
        <v>2</v>
      </c>
      <c r="F85">
        <v>3</v>
      </c>
      <c r="G85">
        <v>4</v>
      </c>
      <c r="H85">
        <v>5</v>
      </c>
      <c r="I85">
        <v>6</v>
      </c>
      <c r="J85">
        <v>7</v>
      </c>
      <c r="BE85" s="10"/>
      <c r="BJ85" s="30"/>
    </row>
    <row r="86" spans="1:62">
      <c r="A86">
        <f>MAX(D86:J86)</f>
        <v>1</v>
      </c>
      <c r="B86" s="209" t="s">
        <v>137</v>
      </c>
      <c r="C86" s="212">
        <v>2213</v>
      </c>
      <c r="D86">
        <v>1</v>
      </c>
      <c r="BJ86" s="30"/>
    </row>
    <row r="87" spans="1:62">
      <c r="A87">
        <f>MAX(D87:J87)</f>
        <v>2</v>
      </c>
      <c r="B87" s="209" t="s">
        <v>241</v>
      </c>
      <c r="C87" s="212">
        <v>1905</v>
      </c>
      <c r="D87">
        <v>2</v>
      </c>
      <c r="AY87" s="12"/>
      <c r="BD87" s="10"/>
      <c r="BE87" s="10"/>
      <c r="BJ87" s="30"/>
    </row>
    <row r="88" spans="1:62">
      <c r="A88">
        <f>MAX(D88:J88)</f>
        <v>3</v>
      </c>
      <c r="B88" s="209" t="s">
        <v>138</v>
      </c>
      <c r="C88" s="25">
        <v>1853</v>
      </c>
      <c r="D88">
        <v>3</v>
      </c>
      <c r="BJ88" s="30"/>
    </row>
    <row r="89" spans="1:62">
      <c r="A89">
        <f>MAX(D89:J89)</f>
        <v>4</v>
      </c>
      <c r="B89" s="209" t="s">
        <v>139</v>
      </c>
      <c r="C89" s="212">
        <v>1802</v>
      </c>
      <c r="D89">
        <v>4</v>
      </c>
      <c r="BJ89" s="30"/>
    </row>
    <row r="90" spans="1:62">
      <c r="BJ90" s="30"/>
    </row>
    <row r="91" spans="1:62">
      <c r="T91" s="30"/>
      <c r="U91" s="30"/>
      <c r="V91" s="30"/>
      <c r="BJ91" s="30"/>
    </row>
    <row r="92" spans="1:62">
      <c r="T92" s="30"/>
      <c r="U92" s="30"/>
      <c r="V92" s="30"/>
      <c r="BJ92" s="30"/>
    </row>
    <row r="93" spans="1:62">
      <c r="T93" s="30"/>
      <c r="U93" s="30"/>
      <c r="V93" s="30"/>
      <c r="BJ93" s="30"/>
    </row>
    <row r="94" spans="1:62">
      <c r="T94" s="30"/>
      <c r="U94" s="37"/>
      <c r="V94" s="30"/>
      <c r="BJ94" s="30"/>
    </row>
    <row r="95" spans="1:62">
      <c r="T95" s="30"/>
      <c r="U95" s="30"/>
      <c r="V95" s="30"/>
    </row>
    <row r="96" spans="1:62">
      <c r="T96" s="30"/>
      <c r="U96" s="30"/>
      <c r="V96" s="30"/>
      <c r="AR96" s="30"/>
      <c r="AS96" s="30"/>
      <c r="AT96" s="30"/>
      <c r="BJ96" s="30"/>
    </row>
    <row r="97" spans="20:62">
      <c r="T97" s="30"/>
      <c r="U97" s="37"/>
      <c r="V97" s="30"/>
      <c r="AR97" s="30"/>
      <c r="AS97" s="30"/>
      <c r="AT97" s="30"/>
      <c r="BJ97" s="31"/>
    </row>
    <row r="98" spans="20:62">
      <c r="T98" s="30"/>
      <c r="U98" s="30"/>
      <c r="V98" s="30"/>
      <c r="AR98" s="30"/>
      <c r="AS98" s="30"/>
      <c r="AT98" s="30"/>
      <c r="BJ98" s="30"/>
    </row>
    <row r="99" spans="20:62">
      <c r="T99" s="30"/>
      <c r="U99" s="30"/>
      <c r="V99" s="30"/>
      <c r="AR99" s="30"/>
      <c r="AS99" s="30"/>
      <c r="AT99" s="30"/>
      <c r="BJ99" s="30"/>
    </row>
    <row r="100" spans="20:62">
      <c r="T100" s="30"/>
      <c r="U100" s="30"/>
      <c r="V100" s="30"/>
      <c r="AR100" s="30"/>
      <c r="AS100" s="30"/>
      <c r="AT100" s="30"/>
      <c r="BJ100" s="30"/>
    </row>
    <row r="101" spans="20:62">
      <c r="T101" s="30"/>
      <c r="U101" s="30"/>
      <c r="V101" s="30"/>
      <c r="AR101" s="30"/>
      <c r="AS101" s="30"/>
      <c r="AT101" s="30"/>
    </row>
    <row r="102" spans="20:62">
      <c r="T102" s="30"/>
      <c r="U102" s="30"/>
      <c r="V102" s="30"/>
      <c r="AR102" s="30"/>
      <c r="AS102" s="30"/>
      <c r="AT102" s="30"/>
    </row>
    <row r="103" spans="20:62">
      <c r="T103" s="30"/>
      <c r="U103" s="30"/>
      <c r="V103" s="30"/>
      <c r="AR103" s="30"/>
      <c r="AS103" s="30"/>
      <c r="AT103" s="30"/>
    </row>
    <row r="104" spans="20:62">
      <c r="T104" s="30"/>
      <c r="U104" s="30"/>
      <c r="V104" s="30"/>
      <c r="AR104" s="30"/>
      <c r="AS104" s="30"/>
      <c r="AT104" s="30"/>
    </row>
    <row r="105" spans="20:62">
      <c r="T105" s="30"/>
      <c r="U105" s="30"/>
      <c r="V105" s="30"/>
      <c r="AR105" s="30"/>
      <c r="AS105" s="30"/>
      <c r="AT105" s="30"/>
    </row>
    <row r="106" spans="20:62">
      <c r="T106" s="30"/>
      <c r="U106" s="30"/>
      <c r="V106" s="30"/>
      <c r="AR106" s="30"/>
      <c r="AS106" s="30"/>
      <c r="AT106" s="30"/>
    </row>
    <row r="107" spans="20:62">
      <c r="T107" s="30"/>
      <c r="U107" s="30"/>
      <c r="V107" s="30"/>
      <c r="AR107" s="30"/>
      <c r="AS107" s="30"/>
      <c r="AT107" s="30"/>
    </row>
    <row r="108" spans="20:62">
      <c r="T108" s="30"/>
      <c r="U108" s="30"/>
      <c r="V108" s="30"/>
      <c r="AR108" s="30"/>
      <c r="AS108" s="30"/>
      <c r="AT108" s="30"/>
    </row>
    <row r="109" spans="20:62">
      <c r="T109" s="30"/>
      <c r="U109" s="30"/>
      <c r="V109" s="31"/>
      <c r="AR109" s="30"/>
      <c r="AS109" s="30"/>
      <c r="AT109" s="30"/>
    </row>
    <row r="110" spans="20:62">
      <c r="T110" s="27"/>
      <c r="U110" s="30"/>
      <c r="V110" s="30"/>
      <c r="AR110" s="30"/>
      <c r="AS110" s="30"/>
      <c r="AT110" s="31"/>
    </row>
    <row r="111" spans="20:62">
      <c r="T111" s="30"/>
      <c r="U111" s="30"/>
      <c r="V111" s="30"/>
      <c r="AR111" s="30"/>
      <c r="AS111" s="30"/>
      <c r="AT111" s="30"/>
    </row>
    <row r="112" spans="20:62" ht="15.75" thickBot="1">
      <c r="T112" s="30"/>
      <c r="U112" s="30"/>
      <c r="V112" s="30"/>
      <c r="AR112" s="30"/>
      <c r="AS112" s="30"/>
      <c r="AT112" s="30"/>
    </row>
    <row r="113" spans="20:46" ht="15.75" thickBot="1">
      <c r="T113" s="30"/>
      <c r="X113" s="79"/>
      <c r="AR113" s="30"/>
      <c r="AS113" s="30"/>
      <c r="AT113" s="30"/>
    </row>
    <row r="114" spans="20:46" ht="15.75" thickBot="1">
      <c r="T114" s="30"/>
      <c r="X114" s="79"/>
      <c r="AR114" s="30"/>
      <c r="AS114" s="30"/>
      <c r="AT114" s="30"/>
    </row>
    <row r="115" spans="20:46">
      <c r="T115" s="30"/>
      <c r="X115" s="79"/>
      <c r="AR115" s="30"/>
      <c r="AS115" s="30"/>
      <c r="AT115" s="30"/>
    </row>
    <row r="116" spans="20:46">
      <c r="T116" s="30"/>
      <c r="AR116" s="30"/>
      <c r="AS116" s="37"/>
      <c r="AT116" s="30"/>
    </row>
    <row r="117" spans="20:46">
      <c r="T117" s="30"/>
      <c r="U117" s="30"/>
      <c r="V117" s="30"/>
      <c r="AR117" s="30"/>
      <c r="AS117" s="37"/>
      <c r="AT117" s="30"/>
    </row>
    <row r="118" spans="20:46">
      <c r="U118" s="30"/>
      <c r="V118" s="30"/>
      <c r="AR118" s="30"/>
      <c r="AS118" s="37"/>
      <c r="AT118" s="30"/>
    </row>
    <row r="119" spans="20:46">
      <c r="U119" s="30"/>
      <c r="V119" s="30"/>
      <c r="AR119" s="30"/>
      <c r="AS119" s="37"/>
      <c r="AT119" s="30"/>
    </row>
    <row r="120" spans="20:46">
      <c r="U120" s="40"/>
      <c r="V120" s="40"/>
      <c r="X120" s="11"/>
      <c r="Y120" s="11"/>
      <c r="AR120" s="30"/>
      <c r="AS120" s="30"/>
      <c r="AT120" s="30"/>
    </row>
    <row r="121" spans="20:46">
      <c r="U121" s="27"/>
      <c r="V121" s="39"/>
      <c r="AR121" s="30"/>
      <c r="AS121" s="30"/>
      <c r="AT121" s="30"/>
    </row>
    <row r="122" spans="20:46">
      <c r="U122" s="30"/>
      <c r="V122" s="30"/>
      <c r="AR122" s="30"/>
      <c r="AS122" s="30"/>
      <c r="AT122" s="30"/>
    </row>
    <row r="123" spans="20:46">
      <c r="AR123" s="30"/>
      <c r="AS123" s="30"/>
      <c r="AT123" s="30"/>
    </row>
    <row r="124" spans="20:46">
      <c r="T124" s="12"/>
      <c r="AR124" s="30"/>
      <c r="AS124" s="30"/>
      <c r="AT124" s="30"/>
    </row>
    <row r="125" spans="20:46">
      <c r="U125" s="16"/>
      <c r="AR125" s="30"/>
      <c r="AS125" s="30"/>
      <c r="AT125" s="30"/>
    </row>
    <row r="126" spans="20:46">
      <c r="U126" s="27"/>
      <c r="V126" s="30"/>
      <c r="AR126" s="30"/>
      <c r="AS126" s="30"/>
      <c r="AT126" s="30"/>
    </row>
    <row r="127" spans="20:46">
      <c r="AR127" s="30"/>
      <c r="AS127" s="30"/>
      <c r="AT127" s="30"/>
    </row>
    <row r="128" spans="20:46">
      <c r="U128" s="27"/>
      <c r="AR128" s="30"/>
      <c r="AS128" s="30"/>
      <c r="AT128" s="30"/>
    </row>
    <row r="129" spans="4:46">
      <c r="U129" s="24"/>
      <c r="AR129" s="30"/>
      <c r="AS129" s="30"/>
      <c r="AT129" s="30"/>
    </row>
    <row r="130" spans="4:46">
      <c r="D130" s="10"/>
      <c r="E130" s="10"/>
      <c r="F130" s="10"/>
      <c r="G130" s="10"/>
      <c r="H130" s="10"/>
      <c r="I130" s="10"/>
      <c r="J130" s="10"/>
      <c r="U130" s="16"/>
      <c r="AR130" s="30"/>
      <c r="AS130" s="30"/>
      <c r="AT130" s="30"/>
    </row>
    <row r="131" spans="4:46">
      <c r="AR131" s="30"/>
      <c r="AS131" s="30"/>
      <c r="AT131" s="30"/>
    </row>
    <row r="132" spans="4:46">
      <c r="AR132" s="30"/>
      <c r="AS132" s="30"/>
      <c r="AT132" s="30"/>
    </row>
    <row r="133" spans="4:46">
      <c r="AR133" s="30"/>
      <c r="AS133" s="30"/>
      <c r="AT133" s="30"/>
    </row>
    <row r="134" spans="4:46">
      <c r="U134" s="27"/>
      <c r="V134" s="10"/>
      <c r="AR134" s="30"/>
      <c r="AS134" s="30"/>
      <c r="AT134" s="30"/>
    </row>
    <row r="135" spans="4:46">
      <c r="AR135" s="30"/>
      <c r="AS135" s="30"/>
      <c r="AT135" s="30"/>
    </row>
    <row r="136" spans="4:46">
      <c r="U136" s="27"/>
      <c r="AR136" s="30"/>
      <c r="AS136" s="30"/>
      <c r="AT136" s="30"/>
    </row>
    <row r="137" spans="4:46">
      <c r="U137" s="12"/>
      <c r="V137" s="12"/>
      <c r="AR137" s="30"/>
      <c r="AS137" s="30"/>
      <c r="AT137" s="30"/>
    </row>
    <row r="138" spans="4:46">
      <c r="AR138" s="30"/>
      <c r="AS138" s="30"/>
      <c r="AT138" s="30"/>
    </row>
    <row r="139" spans="4:46">
      <c r="AR139" s="30"/>
      <c r="AS139" s="30"/>
      <c r="AT139" s="30"/>
    </row>
    <row r="140" spans="4:46">
      <c r="AR140" s="30"/>
      <c r="AS140" s="30"/>
      <c r="AT140" s="30"/>
    </row>
    <row r="141" spans="4:46">
      <c r="AR141" s="30"/>
      <c r="AS141" s="30"/>
      <c r="AT141" s="30"/>
    </row>
    <row r="142" spans="4:46">
      <c r="AR142" s="30"/>
      <c r="AS142" s="30"/>
      <c r="AT142" s="30"/>
    </row>
    <row r="143" spans="4:46">
      <c r="AR143" s="30"/>
      <c r="AS143" s="30"/>
      <c r="AT143" s="30"/>
    </row>
    <row r="144" spans="4:46">
      <c r="AR144" s="30"/>
      <c r="AS144" s="30"/>
      <c r="AT144" s="30"/>
    </row>
    <row r="145" spans="3:46">
      <c r="AR145" s="30"/>
      <c r="AS145" s="30"/>
      <c r="AT145" s="30"/>
    </row>
    <row r="146" spans="3:46">
      <c r="AR146" s="30"/>
      <c r="AS146" s="30"/>
      <c r="AT146" s="30"/>
    </row>
    <row r="147" spans="3:46">
      <c r="AR147" s="30"/>
      <c r="AS147" s="30"/>
      <c r="AT147" s="30"/>
    </row>
    <row r="148" spans="3:46">
      <c r="AR148" s="30"/>
      <c r="AS148" s="30"/>
      <c r="AT148" s="30"/>
    </row>
    <row r="149" spans="3:46">
      <c r="AR149" s="30"/>
      <c r="AS149" s="30"/>
      <c r="AT149" s="30"/>
    </row>
    <row r="150" spans="3:46">
      <c r="AR150" s="30"/>
      <c r="AS150" s="30"/>
      <c r="AT150" s="30"/>
    </row>
    <row r="151" spans="3:46">
      <c r="AR151" s="30"/>
      <c r="AS151" s="30"/>
      <c r="AT151" s="30"/>
    </row>
    <row r="152" spans="3:46">
      <c r="AR152" s="30"/>
      <c r="AS152" s="30"/>
      <c r="AT152" s="30"/>
    </row>
    <row r="153" spans="3:46">
      <c r="AR153" s="30"/>
      <c r="AS153" s="30"/>
      <c r="AT153" s="30"/>
    </row>
    <row r="154" spans="3:46">
      <c r="AR154" s="30"/>
      <c r="AS154" s="30"/>
      <c r="AT154" s="30"/>
    </row>
    <row r="155" spans="3:46">
      <c r="AR155" s="30"/>
      <c r="AS155" s="30"/>
      <c r="AT155" s="30"/>
    </row>
    <row r="156" spans="3:46">
      <c r="AR156" s="30"/>
      <c r="AS156" s="30"/>
      <c r="AT156" s="30"/>
    </row>
    <row r="157" spans="3:46">
      <c r="C157" s="25"/>
      <c r="AR157" s="30"/>
      <c r="AS157" s="30"/>
      <c r="AT157" s="31"/>
    </row>
    <row r="158" spans="3:46">
      <c r="AR158" s="30"/>
      <c r="AS158" s="30"/>
      <c r="AT158" s="30"/>
    </row>
    <row r="159" spans="3:46">
      <c r="AR159" s="30"/>
      <c r="AS159" s="30"/>
      <c r="AT159" s="30"/>
    </row>
    <row r="160" spans="3:46">
      <c r="AR160" s="30"/>
      <c r="AS160" s="30"/>
      <c r="AT160" s="30"/>
    </row>
    <row r="161" spans="2:46">
      <c r="AR161" s="30"/>
      <c r="AS161" s="30"/>
      <c r="AT161" s="30"/>
    </row>
    <row r="162" spans="2:46">
      <c r="AR162" s="30"/>
      <c r="AS162" s="30"/>
      <c r="AT162" s="31"/>
    </row>
    <row r="163" spans="2:46">
      <c r="AR163" s="30"/>
      <c r="AS163" s="30"/>
      <c r="AT163" s="30"/>
    </row>
    <row r="164" spans="2:46">
      <c r="AR164" s="30"/>
      <c r="AS164" s="30"/>
      <c r="AT164" s="30"/>
    </row>
    <row r="166" spans="2:46">
      <c r="AT166">
        <f>SUM(AT31:AT164)</f>
        <v>0</v>
      </c>
    </row>
    <row r="170" spans="2:46">
      <c r="B170" s="30"/>
      <c r="AR170" s="30"/>
    </row>
    <row r="171" spans="2:46">
      <c r="AR171" s="30"/>
    </row>
    <row r="172" spans="2:46">
      <c r="AR172" s="30"/>
    </row>
    <row r="173" spans="2:46">
      <c r="AS173" s="16"/>
    </row>
    <row r="174" spans="2:46">
      <c r="AS174" s="27"/>
      <c r="AT174" s="30"/>
    </row>
    <row r="176" spans="2:46">
      <c r="AS176" s="27"/>
    </row>
    <row r="177" spans="44:46">
      <c r="AR177" s="12"/>
      <c r="AS177" s="24"/>
    </row>
    <row r="186" spans="44:46">
      <c r="AR186" s="30"/>
    </row>
    <row r="187" spans="44:46">
      <c r="AR187" s="30"/>
    </row>
    <row r="188" spans="44:46">
      <c r="AR188" s="30"/>
    </row>
    <row r="190" spans="44:46">
      <c r="AS190" s="27"/>
      <c r="AT190" s="10"/>
    </row>
    <row r="192" spans="44:46">
      <c r="AS192" s="27"/>
    </row>
    <row r="193" spans="44:46">
      <c r="AR193" s="12"/>
      <c r="AS193" s="12"/>
      <c r="AT193" s="12"/>
    </row>
    <row r="223" spans="2:2">
      <c r="B223" s="1"/>
    </row>
    <row r="231" spans="2:2">
      <c r="B231" s="1"/>
    </row>
  </sheetData>
  <sortState xmlns:xlrd2="http://schemas.microsoft.com/office/spreadsheetml/2017/richdata2" ref="Z4:AB42">
    <sortCondition ref="Z3"/>
  </sortState>
  <pageMargins left="0.25" right="0.25" top="0.75" bottom="0.75" header="0.3" footer="0.3"/>
  <pageSetup scale="28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499984740745262"/>
  </sheetPr>
  <dimension ref="A1:BH213"/>
  <sheetViews>
    <sheetView zoomScaleNormal="100" workbookViewId="0">
      <selection activeCell="B1" sqref="B1"/>
    </sheetView>
  </sheetViews>
  <sheetFormatPr defaultColWidth="8.85546875" defaultRowHeight="15"/>
  <cols>
    <col min="1" max="1" width="4.140625" customWidth="1"/>
    <col min="2" max="2" width="27.140625" customWidth="1"/>
    <col min="3" max="3" width="6.42578125" customWidth="1"/>
    <col min="4" max="13" width="5.7109375" customWidth="1"/>
    <col min="15" max="15" width="5.140625" customWidth="1"/>
    <col min="16" max="16" width="27.7109375" customWidth="1"/>
    <col min="17" max="17" width="27.28515625" customWidth="1"/>
    <col min="19" max="19" width="7" customWidth="1"/>
    <col min="20" max="20" width="3.7109375" customWidth="1"/>
    <col min="21" max="21" width="18.28515625" bestFit="1" customWidth="1"/>
    <col min="22" max="23" width="4.140625" customWidth="1"/>
    <col min="24" max="24" width="20.85546875" bestFit="1" customWidth="1"/>
    <col min="25" max="25" width="4.140625" customWidth="1"/>
    <col min="26" max="26" width="4" customWidth="1"/>
    <col min="27" max="27" width="20.85546875" bestFit="1" customWidth="1"/>
    <col min="28" max="29" width="4.42578125" bestFit="1" customWidth="1"/>
    <col min="30" max="30" width="22.85546875" bestFit="1" customWidth="1"/>
    <col min="31" max="31" width="5.85546875" customWidth="1"/>
    <col min="32" max="32" width="4.140625" customWidth="1"/>
    <col min="33" max="33" width="18.28515625" customWidth="1"/>
    <col min="34" max="35" width="4.140625" customWidth="1"/>
    <col min="36" max="36" width="18.28515625" bestFit="1" customWidth="1"/>
    <col min="37" max="37" width="5" customWidth="1"/>
    <col min="38" max="38" width="4" customWidth="1"/>
    <col min="39" max="39" width="20.42578125" customWidth="1"/>
    <col min="40" max="40" width="4" customWidth="1"/>
    <col min="41" max="41" width="4.28515625" customWidth="1"/>
    <col min="42" max="42" width="22.28515625" customWidth="1"/>
    <col min="43" max="43" width="4.140625" customWidth="1"/>
    <col min="44" max="44" width="3.85546875" customWidth="1"/>
    <col min="45" max="45" width="21.5703125" customWidth="1"/>
    <col min="46" max="47" width="4.140625" customWidth="1"/>
    <col min="48" max="48" width="23.140625" customWidth="1"/>
    <col min="49" max="49" width="4.140625" customWidth="1"/>
    <col min="50" max="50" width="4.7109375" customWidth="1"/>
    <col min="51" max="51" width="20.140625" customWidth="1"/>
    <col min="52" max="53" width="4.28515625" customWidth="1"/>
    <col min="54" max="54" width="18.140625" customWidth="1"/>
    <col min="55" max="55" width="4.85546875" customWidth="1"/>
    <col min="56" max="56" width="3.28515625" customWidth="1"/>
    <col min="57" max="57" width="20" customWidth="1"/>
    <col min="58" max="58" width="4.85546875" customWidth="1"/>
    <col min="59" max="59" width="4.7109375" customWidth="1"/>
    <col min="60" max="60" width="20.85546875" bestFit="1" customWidth="1"/>
  </cols>
  <sheetData>
    <row r="1" spans="1:60">
      <c r="B1" s="10" t="s">
        <v>61</v>
      </c>
      <c r="P1" s="10" t="s">
        <v>0</v>
      </c>
      <c r="U1" s="10" t="s">
        <v>1</v>
      </c>
      <c r="Z1" s="1"/>
      <c r="AA1" s="10" t="s">
        <v>10</v>
      </c>
      <c r="AC1" s="10"/>
      <c r="AG1" s="27" t="s">
        <v>12</v>
      </c>
      <c r="AH1" s="2"/>
      <c r="AM1" s="10" t="s">
        <v>14</v>
      </c>
      <c r="AS1" s="10" t="s">
        <v>15</v>
      </c>
      <c r="AY1" s="10" t="s">
        <v>16</v>
      </c>
      <c r="BE1" s="10" t="s">
        <v>17</v>
      </c>
    </row>
    <row r="2" spans="1:60" ht="15.75" thickBot="1">
      <c r="B2" t="s">
        <v>2</v>
      </c>
      <c r="C2" t="s">
        <v>3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t="s">
        <v>4</v>
      </c>
      <c r="M2" t="s">
        <v>5</v>
      </c>
      <c r="AA2" s="30"/>
    </row>
    <row r="3" spans="1:60" ht="15.75" thickBot="1">
      <c r="A3">
        <v>1</v>
      </c>
      <c r="B3" s="69" t="s">
        <v>45</v>
      </c>
      <c r="C3" s="100">
        <f>C24</f>
        <v>1460.5</v>
      </c>
      <c r="D3" s="4" t="s">
        <v>97</v>
      </c>
      <c r="E3" s="5"/>
      <c r="F3" s="5"/>
      <c r="G3" s="5"/>
      <c r="H3" s="5"/>
      <c r="I3" s="5"/>
      <c r="J3" s="6"/>
      <c r="K3" s="7">
        <v>0</v>
      </c>
      <c r="L3" s="8">
        <v>1</v>
      </c>
      <c r="M3" s="9">
        <f t="shared" ref="M3:M10" si="0">SUM(D3:K3)</f>
        <v>0</v>
      </c>
      <c r="P3" s="203" t="s">
        <v>1</v>
      </c>
      <c r="Q3" s="214" t="s">
        <v>82</v>
      </c>
      <c r="T3">
        <v>1</v>
      </c>
      <c r="U3" s="10" t="s">
        <v>45</v>
      </c>
      <c r="V3" s="94">
        <f>SUM(V4:V7)</f>
        <v>0</v>
      </c>
      <c r="W3" s="227">
        <f>SUM(W4:W7)</f>
        <v>4</v>
      </c>
      <c r="X3" s="10" t="s">
        <v>41</v>
      </c>
      <c r="AA3" s="10"/>
      <c r="AB3" s="94"/>
      <c r="AC3" s="95"/>
      <c r="AD3" s="10"/>
      <c r="AG3" s="10"/>
      <c r="AH3" s="94"/>
      <c r="AI3" s="95"/>
      <c r="AJ3" s="10"/>
      <c r="AK3" s="12"/>
      <c r="AM3" s="10"/>
      <c r="AN3" s="94"/>
      <c r="AO3" s="95"/>
      <c r="AP3" s="10"/>
      <c r="AR3" s="16"/>
      <c r="AS3" s="27"/>
      <c r="AT3" s="94"/>
      <c r="AU3" s="95"/>
      <c r="AY3" s="10"/>
      <c r="AZ3" s="94"/>
      <c r="BA3" s="95"/>
      <c r="BB3" s="10"/>
      <c r="BE3" s="10"/>
      <c r="BF3" s="94"/>
      <c r="BG3" s="95"/>
      <c r="BH3" s="10"/>
    </row>
    <row r="4" spans="1:60" ht="15.75" thickBot="1">
      <c r="A4">
        <v>2</v>
      </c>
      <c r="B4" s="101" t="s">
        <v>140</v>
      </c>
      <c r="C4" s="101">
        <f>C32</f>
        <v>1628.5</v>
      </c>
      <c r="D4" s="13"/>
      <c r="E4" s="14" t="s">
        <v>97</v>
      </c>
      <c r="F4" s="14"/>
      <c r="G4" s="14"/>
      <c r="H4" s="14"/>
      <c r="I4" s="14"/>
      <c r="J4" s="28">
        <v>2.5</v>
      </c>
      <c r="K4" s="17"/>
      <c r="L4" s="29">
        <v>1</v>
      </c>
      <c r="M4" s="15">
        <f t="shared" si="0"/>
        <v>2.5</v>
      </c>
      <c r="P4" s="205" t="s">
        <v>7</v>
      </c>
      <c r="Q4" s="205" t="s">
        <v>8</v>
      </c>
      <c r="T4">
        <v>1</v>
      </c>
      <c r="U4" t="s">
        <v>80</v>
      </c>
      <c r="V4">
        <v>0</v>
      </c>
      <c r="W4">
        <v>1</v>
      </c>
      <c r="X4" t="s">
        <v>59</v>
      </c>
      <c r="Z4" s="16"/>
      <c r="AB4" s="16"/>
      <c r="AG4" s="114"/>
      <c r="AH4" s="16"/>
      <c r="AR4" s="24"/>
      <c r="AS4" s="30"/>
    </row>
    <row r="5" spans="1:60">
      <c r="A5">
        <v>3</v>
      </c>
      <c r="B5" s="102" t="s">
        <v>141</v>
      </c>
      <c r="C5" s="102">
        <f>C39</f>
        <v>1649.5</v>
      </c>
      <c r="D5" s="13"/>
      <c r="E5" s="14"/>
      <c r="F5" s="14" t="s">
        <v>97</v>
      </c>
      <c r="G5" s="14"/>
      <c r="H5" s="14"/>
      <c r="I5" s="14">
        <v>2</v>
      </c>
      <c r="J5" s="28"/>
      <c r="K5" s="61"/>
      <c r="L5" s="29">
        <v>0.5</v>
      </c>
      <c r="M5" s="15">
        <f t="shared" si="0"/>
        <v>2</v>
      </c>
      <c r="O5">
        <v>9</v>
      </c>
      <c r="P5" s="215" t="str">
        <f>B3</f>
        <v>Ham Saemisch</v>
      </c>
      <c r="Q5" s="231" t="str">
        <f>B10</f>
        <v>Club 64</v>
      </c>
      <c r="T5">
        <v>2</v>
      </c>
      <c r="U5" t="s">
        <v>249</v>
      </c>
      <c r="V5">
        <v>0</v>
      </c>
      <c r="W5">
        <v>1</v>
      </c>
      <c r="X5" t="s">
        <v>250</v>
      </c>
      <c r="Z5" s="16"/>
      <c r="AB5" s="16"/>
      <c r="AG5" s="114"/>
      <c r="AH5" s="16"/>
      <c r="AM5" s="114"/>
      <c r="AR5" s="16"/>
      <c r="AS5" s="30"/>
    </row>
    <row r="6" spans="1:60">
      <c r="A6">
        <v>4</v>
      </c>
      <c r="B6" s="103" t="s">
        <v>67</v>
      </c>
      <c r="C6" s="101">
        <f>C46</f>
        <v>1828.25</v>
      </c>
      <c r="D6" s="13"/>
      <c r="E6" s="14"/>
      <c r="F6" s="14"/>
      <c r="G6" s="14" t="s">
        <v>97</v>
      </c>
      <c r="H6" s="14">
        <v>3.5</v>
      </c>
      <c r="I6" s="14"/>
      <c r="J6" s="73"/>
      <c r="K6" s="17"/>
      <c r="L6" s="29">
        <v>1</v>
      </c>
      <c r="M6" s="15">
        <f t="shared" si="0"/>
        <v>3.5</v>
      </c>
      <c r="O6">
        <v>10</v>
      </c>
      <c r="P6" s="232" t="str">
        <f>B4</f>
        <v>Rochester Knights</v>
      </c>
      <c r="Q6" s="216" t="str">
        <f>B9</f>
        <v>Fischers of Men</v>
      </c>
      <c r="T6">
        <v>3</v>
      </c>
      <c r="U6" t="s">
        <v>145</v>
      </c>
      <c r="V6">
        <v>0</v>
      </c>
      <c r="W6">
        <v>1</v>
      </c>
      <c r="X6" t="s">
        <v>19</v>
      </c>
      <c r="Z6" s="24"/>
      <c r="AB6" s="16"/>
      <c r="AG6" s="114"/>
      <c r="AH6" s="16"/>
      <c r="AM6" s="114"/>
    </row>
    <row r="7" spans="1:60">
      <c r="A7">
        <v>5</v>
      </c>
      <c r="B7" s="104" t="s">
        <v>142</v>
      </c>
      <c r="C7" s="102">
        <f>C53</f>
        <v>1732</v>
      </c>
      <c r="D7" s="13"/>
      <c r="E7" s="14"/>
      <c r="F7" s="14"/>
      <c r="G7" s="14">
        <v>0.5</v>
      </c>
      <c r="H7" s="14" t="s">
        <v>97</v>
      </c>
      <c r="I7" s="14"/>
      <c r="J7" s="28"/>
      <c r="K7" s="17"/>
      <c r="L7" s="29">
        <v>0</v>
      </c>
      <c r="M7" s="15">
        <f t="shared" si="0"/>
        <v>0.5</v>
      </c>
      <c r="O7">
        <v>11</v>
      </c>
      <c r="P7" s="233" t="str">
        <f>B5</f>
        <v>Rabid Rooks of White Castle</v>
      </c>
      <c r="Q7" s="234" t="str">
        <f>B8</f>
        <v>Truelsons</v>
      </c>
      <c r="T7">
        <v>4</v>
      </c>
      <c r="U7" t="s">
        <v>38</v>
      </c>
      <c r="V7">
        <v>0</v>
      </c>
      <c r="W7">
        <v>1</v>
      </c>
      <c r="X7" t="s">
        <v>251</v>
      </c>
      <c r="AB7" s="16"/>
      <c r="AG7" s="114"/>
      <c r="AH7" s="16"/>
      <c r="AM7" s="114"/>
      <c r="BB7" s="25"/>
    </row>
    <row r="8" spans="1:60" ht="15.75" thickBot="1">
      <c r="A8">
        <v>6</v>
      </c>
      <c r="B8" s="70" t="s">
        <v>143</v>
      </c>
      <c r="C8" s="105">
        <f>C60</f>
        <v>1859.75</v>
      </c>
      <c r="D8" s="13"/>
      <c r="E8" s="14"/>
      <c r="F8" s="14">
        <v>2</v>
      </c>
      <c r="G8" s="14"/>
      <c r="H8" s="14"/>
      <c r="I8" s="14" t="s">
        <v>97</v>
      </c>
      <c r="J8" s="28"/>
      <c r="K8" s="17"/>
      <c r="L8" s="29">
        <v>0.5</v>
      </c>
      <c r="M8" s="15">
        <f t="shared" si="0"/>
        <v>2</v>
      </c>
      <c r="O8">
        <v>12</v>
      </c>
      <c r="P8" s="235" t="str">
        <f>B6</f>
        <v>Four Amigos</v>
      </c>
      <c r="Q8" s="217" t="str">
        <f>B7</f>
        <v>Four Thorns</v>
      </c>
      <c r="AB8" s="16"/>
      <c r="AH8" s="16"/>
      <c r="AO8" s="50"/>
      <c r="AP8" s="10"/>
      <c r="AU8" s="24"/>
      <c r="AX8" s="30"/>
      <c r="BA8" s="24"/>
      <c r="BG8" s="24"/>
    </row>
    <row r="9" spans="1:60" ht="15.75" thickBot="1">
      <c r="A9">
        <v>7</v>
      </c>
      <c r="B9" s="106" t="s">
        <v>112</v>
      </c>
      <c r="C9" s="103">
        <f>C67</f>
        <v>1660</v>
      </c>
      <c r="D9" s="2"/>
      <c r="E9" s="14">
        <v>1.5</v>
      </c>
      <c r="F9" s="14"/>
      <c r="G9" s="72"/>
      <c r="H9" s="14"/>
      <c r="I9" s="14"/>
      <c r="J9" s="28" t="s">
        <v>97</v>
      </c>
      <c r="K9" s="17"/>
      <c r="L9" s="29">
        <v>0</v>
      </c>
      <c r="M9" s="15">
        <f t="shared" si="0"/>
        <v>1.5</v>
      </c>
      <c r="P9" s="205"/>
      <c r="Q9" s="205"/>
      <c r="T9" s="16">
        <v>1</v>
      </c>
      <c r="U9" s="10" t="s">
        <v>140</v>
      </c>
      <c r="V9" s="94">
        <f>SUM(V10:V13)</f>
        <v>2.5</v>
      </c>
      <c r="W9" s="227">
        <f>SUM(W10:W13)</f>
        <v>1.5</v>
      </c>
      <c r="X9" s="10" t="s">
        <v>112</v>
      </c>
      <c r="Z9" s="16"/>
      <c r="AA9" s="27"/>
      <c r="AB9" s="94"/>
      <c r="AC9" s="95"/>
      <c r="AD9" s="10"/>
      <c r="AG9" s="10"/>
      <c r="AH9" s="94"/>
      <c r="AI9" s="95"/>
      <c r="AJ9" s="10"/>
      <c r="AL9" s="10"/>
      <c r="AM9" s="10"/>
      <c r="AN9" s="94"/>
      <c r="AO9" s="95"/>
      <c r="AP9" s="97"/>
      <c r="AR9" s="10"/>
      <c r="AS9" s="10"/>
      <c r="AT9" s="94"/>
      <c r="AU9" s="95"/>
      <c r="AV9" s="27"/>
      <c r="AY9" s="10"/>
      <c r="AZ9" s="94"/>
      <c r="BA9" s="95"/>
      <c r="BB9" s="10"/>
      <c r="BE9" s="10"/>
      <c r="BF9" s="94"/>
      <c r="BG9" s="95"/>
      <c r="BH9" s="10"/>
    </row>
    <row r="10" spans="1:60" ht="15.75" thickBot="1">
      <c r="A10">
        <v>8</v>
      </c>
      <c r="B10" s="107" t="s">
        <v>41</v>
      </c>
      <c r="C10" s="108">
        <f>C74</f>
        <v>1742.75</v>
      </c>
      <c r="D10" s="19">
        <v>4</v>
      </c>
      <c r="E10" s="20"/>
      <c r="F10" s="52"/>
      <c r="G10" s="20"/>
      <c r="H10" s="20"/>
      <c r="I10" s="20"/>
      <c r="J10" s="32"/>
      <c r="K10" s="21" t="s">
        <v>97</v>
      </c>
      <c r="L10" s="33">
        <v>0</v>
      </c>
      <c r="M10" s="22">
        <f t="shared" si="0"/>
        <v>4</v>
      </c>
      <c r="P10" s="203" t="s">
        <v>10</v>
      </c>
      <c r="Q10" s="214" t="s">
        <v>82</v>
      </c>
      <c r="T10" s="16">
        <v>1</v>
      </c>
      <c r="U10" t="s">
        <v>25</v>
      </c>
      <c r="V10">
        <v>0</v>
      </c>
      <c r="W10">
        <v>1</v>
      </c>
      <c r="X10" t="s">
        <v>36</v>
      </c>
      <c r="Z10" s="16"/>
      <c r="AH10" s="16"/>
      <c r="AJ10" s="114"/>
      <c r="AL10" s="12"/>
      <c r="AM10" s="114"/>
      <c r="AP10" s="114"/>
    </row>
    <row r="11" spans="1:60">
      <c r="B11" s="18"/>
      <c r="C11" s="18"/>
      <c r="G11" s="35"/>
      <c r="L11">
        <f>SUM(L3:L10)</f>
        <v>4</v>
      </c>
      <c r="M11">
        <f>SUM(M3:M10)</f>
        <v>16</v>
      </c>
      <c r="O11" s="34"/>
      <c r="P11" s="205" t="s">
        <v>7</v>
      </c>
      <c r="Q11" s="205" t="s">
        <v>8</v>
      </c>
      <c r="T11">
        <v>2</v>
      </c>
      <c r="U11" t="s">
        <v>20</v>
      </c>
      <c r="V11">
        <v>0.5</v>
      </c>
      <c r="W11">
        <v>0.5</v>
      </c>
      <c r="X11" t="s">
        <v>60</v>
      </c>
      <c r="AE11" s="16"/>
      <c r="AH11" s="16"/>
      <c r="AJ11" s="114"/>
      <c r="AL11" s="12"/>
      <c r="AM11" s="114"/>
      <c r="AP11" s="114"/>
      <c r="AV11" s="30"/>
    </row>
    <row r="12" spans="1:60" ht="15.75" thickBot="1">
      <c r="B12" s="18" t="s">
        <v>11</v>
      </c>
      <c r="C12" s="18" t="s">
        <v>4</v>
      </c>
      <c r="D12" t="s">
        <v>5</v>
      </c>
      <c r="O12">
        <v>9</v>
      </c>
      <c r="P12" s="206" t="str">
        <f>B10</f>
        <v>Club 64</v>
      </c>
      <c r="Q12" s="202" t="str">
        <f>B7</f>
        <v>Four Thorns</v>
      </c>
      <c r="T12" s="16">
        <v>3</v>
      </c>
      <c r="U12" t="s">
        <v>147</v>
      </c>
      <c r="V12">
        <v>1</v>
      </c>
      <c r="W12">
        <v>0</v>
      </c>
      <c r="X12" t="s">
        <v>157</v>
      </c>
      <c r="Z12" s="16"/>
      <c r="AE12" s="16"/>
      <c r="AH12" s="16"/>
      <c r="AM12" s="114"/>
      <c r="AP12" s="114"/>
      <c r="AV12" s="30"/>
    </row>
    <row r="13" spans="1:60">
      <c r="A13">
        <v>1</v>
      </c>
      <c r="B13" s="100" t="s">
        <v>41</v>
      </c>
      <c r="C13" s="192">
        <v>1</v>
      </c>
      <c r="D13" s="9">
        <v>4</v>
      </c>
      <c r="O13">
        <v>10</v>
      </c>
      <c r="P13" s="202" t="str">
        <f>B8</f>
        <v>Truelsons</v>
      </c>
      <c r="Q13" s="207" t="str">
        <f>B6</f>
        <v>Four Amigos</v>
      </c>
      <c r="T13" s="16">
        <v>4</v>
      </c>
      <c r="U13" t="s">
        <v>252</v>
      </c>
      <c r="V13">
        <v>1</v>
      </c>
      <c r="W13">
        <v>0</v>
      </c>
      <c r="X13" t="s">
        <v>30</v>
      </c>
      <c r="Z13" s="16"/>
      <c r="AE13" s="16"/>
      <c r="AH13" s="16"/>
      <c r="AP13" s="114"/>
      <c r="AV13" s="30"/>
    </row>
    <row r="14" spans="1:60" ht="15.75" thickBot="1">
      <c r="A14">
        <v>2</v>
      </c>
      <c r="B14" s="105" t="s">
        <v>67</v>
      </c>
      <c r="C14" s="193">
        <v>1</v>
      </c>
      <c r="D14" s="15">
        <v>3.5</v>
      </c>
      <c r="K14" s="113"/>
      <c r="O14">
        <v>11</v>
      </c>
      <c r="P14" s="207" t="str">
        <f>B9</f>
        <v>Fischers of Men</v>
      </c>
      <c r="Q14" s="202" t="str">
        <f>B5</f>
        <v>Rabid Rooks of White Castle</v>
      </c>
      <c r="AB14" s="16"/>
      <c r="AH14" s="16"/>
      <c r="AO14" s="16"/>
      <c r="AU14" s="16"/>
      <c r="BA14" s="16"/>
      <c r="BG14" s="16"/>
    </row>
    <row r="15" spans="1:60" ht="15.75" thickBot="1">
      <c r="A15">
        <v>3</v>
      </c>
      <c r="B15" s="102" t="s">
        <v>140</v>
      </c>
      <c r="C15" s="193">
        <v>1</v>
      </c>
      <c r="D15" s="15">
        <v>2.5</v>
      </c>
      <c r="K15" s="113"/>
      <c r="O15">
        <v>12</v>
      </c>
      <c r="P15" s="207" t="str">
        <f>B3</f>
        <v>Ham Saemisch</v>
      </c>
      <c r="Q15" s="202" t="str">
        <f>B4</f>
        <v>Rochester Knights</v>
      </c>
      <c r="T15" s="16">
        <v>1</v>
      </c>
      <c r="U15" s="10" t="s">
        <v>141</v>
      </c>
      <c r="V15" s="94">
        <f>SUM(V16:V19)</f>
        <v>2</v>
      </c>
      <c r="W15" s="227">
        <f>SUM(W16:W19)</f>
        <v>2</v>
      </c>
      <c r="X15" s="10" t="s">
        <v>143</v>
      </c>
      <c r="Z15" s="16"/>
      <c r="AA15" s="10"/>
      <c r="AB15" s="94"/>
      <c r="AC15" s="95"/>
      <c r="AD15" s="26"/>
      <c r="AG15" s="97"/>
      <c r="AH15" s="94"/>
      <c r="AI15" s="95"/>
      <c r="AJ15" s="10"/>
      <c r="AM15" s="10"/>
      <c r="AN15" s="94"/>
      <c r="AO15" s="95"/>
      <c r="AP15" s="97"/>
      <c r="AR15" s="10"/>
      <c r="AS15" s="10"/>
      <c r="AT15" s="94"/>
      <c r="AU15" s="95"/>
      <c r="AV15" s="27"/>
      <c r="AY15" s="10"/>
      <c r="AZ15" s="94"/>
      <c r="BA15" s="95"/>
      <c r="BB15" s="10"/>
      <c r="BE15" s="10"/>
      <c r="BF15" s="94"/>
      <c r="BG15" s="95"/>
      <c r="BH15" s="10"/>
    </row>
    <row r="16" spans="1:60" ht="15.75">
      <c r="A16">
        <v>4</v>
      </c>
      <c r="B16" s="191" t="s">
        <v>141</v>
      </c>
      <c r="C16" s="193">
        <v>0.5</v>
      </c>
      <c r="D16" s="15">
        <v>2</v>
      </c>
      <c r="G16" s="36"/>
      <c r="K16" s="113"/>
      <c r="P16" s="205"/>
      <c r="Q16" s="205"/>
      <c r="T16" s="16">
        <v>1</v>
      </c>
      <c r="U16" t="s">
        <v>26</v>
      </c>
      <c r="V16">
        <v>0</v>
      </c>
      <c r="W16">
        <v>1</v>
      </c>
      <c r="X16" t="s">
        <v>153</v>
      </c>
      <c r="Z16" s="16"/>
      <c r="AA16" s="30"/>
      <c r="AB16" s="16"/>
      <c r="AG16" s="114"/>
      <c r="AH16" s="16"/>
      <c r="AV16" s="30"/>
    </row>
    <row r="17" spans="1:60">
      <c r="A17">
        <v>5</v>
      </c>
      <c r="B17" s="103" t="s">
        <v>143</v>
      </c>
      <c r="C17" s="193">
        <v>0.5</v>
      </c>
      <c r="D17" s="15">
        <v>2</v>
      </c>
      <c r="K17" s="113"/>
      <c r="P17" s="203" t="s">
        <v>12</v>
      </c>
      <c r="Q17" s="214" t="s">
        <v>82</v>
      </c>
      <c r="T17">
        <v>2</v>
      </c>
      <c r="U17" t="s">
        <v>158</v>
      </c>
      <c r="V17">
        <v>1</v>
      </c>
      <c r="W17">
        <v>0</v>
      </c>
      <c r="X17" t="s">
        <v>154</v>
      </c>
      <c r="AB17" s="16"/>
      <c r="AG17" s="114"/>
      <c r="AH17" s="16"/>
      <c r="AV17" s="30"/>
    </row>
    <row r="18" spans="1:60">
      <c r="A18">
        <v>6</v>
      </c>
      <c r="B18" s="70" t="s">
        <v>112</v>
      </c>
      <c r="C18" s="193">
        <v>0</v>
      </c>
      <c r="D18" s="15">
        <v>1.5</v>
      </c>
      <c r="K18" s="113"/>
      <c r="P18" s="205" t="s">
        <v>7</v>
      </c>
      <c r="Q18" s="205" t="s">
        <v>8</v>
      </c>
      <c r="T18" s="16">
        <v>3</v>
      </c>
      <c r="U18" t="s">
        <v>106</v>
      </c>
      <c r="V18">
        <v>0</v>
      </c>
      <c r="W18">
        <v>1</v>
      </c>
      <c r="X18" t="s">
        <v>155</v>
      </c>
      <c r="Z18" s="16"/>
      <c r="AB18" s="16"/>
      <c r="AD18" s="34"/>
      <c r="AG18" s="114"/>
      <c r="AH18" s="16"/>
      <c r="AR18" s="10"/>
      <c r="AS18" s="10"/>
      <c r="AV18" s="30"/>
    </row>
    <row r="19" spans="1:60">
      <c r="A19">
        <v>7</v>
      </c>
      <c r="B19" s="102" t="s">
        <v>142</v>
      </c>
      <c r="C19" s="193">
        <v>0</v>
      </c>
      <c r="D19" s="15">
        <v>0.5</v>
      </c>
      <c r="O19">
        <v>9</v>
      </c>
      <c r="P19" s="202" t="str">
        <f>B4</f>
        <v>Rochester Knights</v>
      </c>
      <c r="Q19" s="206" t="str">
        <f>B10</f>
        <v>Club 64</v>
      </c>
      <c r="T19" s="16">
        <v>4</v>
      </c>
      <c r="U19" t="s">
        <v>121</v>
      </c>
      <c r="V19">
        <v>1</v>
      </c>
      <c r="W19">
        <v>0</v>
      </c>
      <c r="X19" t="s">
        <v>156</v>
      </c>
      <c r="Z19" s="16"/>
      <c r="AB19" s="16"/>
      <c r="AG19" s="114"/>
      <c r="AH19" s="16"/>
      <c r="AL19" s="10"/>
      <c r="AV19" s="30"/>
    </row>
    <row r="20" spans="1:60" ht="15.75" thickBot="1">
      <c r="A20">
        <v>8</v>
      </c>
      <c r="B20" s="240" t="s">
        <v>45</v>
      </c>
      <c r="C20" s="194">
        <v>0</v>
      </c>
      <c r="D20" s="22">
        <v>0</v>
      </c>
      <c r="O20">
        <v>10</v>
      </c>
      <c r="P20" s="202" t="str">
        <f>B5</f>
        <v>Rabid Rooks of White Castle</v>
      </c>
      <c r="Q20" s="207" t="str">
        <f>B3</f>
        <v>Ham Saemisch</v>
      </c>
      <c r="AB20" s="16"/>
      <c r="AH20" s="16"/>
      <c r="AN20" s="10"/>
      <c r="AO20" s="16"/>
      <c r="AU20" s="16"/>
      <c r="BA20" s="16"/>
      <c r="BG20" s="16"/>
    </row>
    <row r="21" spans="1:60" ht="15.75" thickBot="1">
      <c r="C21">
        <f>SUM(C13:C20)</f>
        <v>4</v>
      </c>
      <c r="D21">
        <f>SUM(D13:D20)</f>
        <v>16</v>
      </c>
      <c r="K21" s="38"/>
      <c r="O21">
        <v>11</v>
      </c>
      <c r="P21" s="201" t="str">
        <f>B6</f>
        <v>Four Amigos</v>
      </c>
      <c r="Q21" s="201" t="str">
        <f>B9</f>
        <v>Fischers of Men</v>
      </c>
      <c r="T21">
        <v>1</v>
      </c>
      <c r="U21" s="10" t="s">
        <v>67</v>
      </c>
      <c r="V21" s="94">
        <f>SUM(V22:V25)</f>
        <v>3.5</v>
      </c>
      <c r="W21" s="227">
        <f>SUM(W22:W25)</f>
        <v>0.5</v>
      </c>
      <c r="X21" s="10" t="s">
        <v>142</v>
      </c>
      <c r="AA21" s="10"/>
      <c r="AB21" s="94"/>
      <c r="AC21" s="95"/>
      <c r="AD21" s="10"/>
      <c r="AG21" s="97"/>
      <c r="AH21" s="94"/>
      <c r="AI21" s="95"/>
      <c r="AJ21" s="10"/>
      <c r="AM21" s="10"/>
      <c r="AN21" s="94"/>
      <c r="AO21" s="95"/>
      <c r="AP21" s="10"/>
      <c r="AR21" s="10"/>
      <c r="AS21" s="10"/>
      <c r="AT21" s="94"/>
      <c r="AU21" s="95"/>
      <c r="AV21" s="10"/>
      <c r="AY21" s="10"/>
      <c r="AZ21" s="94"/>
      <c r="BA21" s="95"/>
      <c r="BB21" s="10"/>
      <c r="BE21" s="10"/>
      <c r="BF21" s="94"/>
      <c r="BG21" s="95"/>
      <c r="BH21" s="10"/>
    </row>
    <row r="22" spans="1:60">
      <c r="O22">
        <v>12</v>
      </c>
      <c r="P22" s="201" t="str">
        <f>B7</f>
        <v>Four Thorns</v>
      </c>
      <c r="Q22" s="201" t="str">
        <f>B8</f>
        <v>Truelsons</v>
      </c>
      <c r="S22" s="12"/>
      <c r="T22">
        <v>1</v>
      </c>
      <c r="U22" t="s">
        <v>148</v>
      </c>
      <c r="V22">
        <v>1</v>
      </c>
      <c r="W22">
        <v>0</v>
      </c>
      <c r="X22" t="s">
        <v>150</v>
      </c>
      <c r="AB22" s="12"/>
      <c r="AH22" s="16"/>
      <c r="AP22" s="60"/>
    </row>
    <row r="23" spans="1:60">
      <c r="B23" t="s">
        <v>13</v>
      </c>
      <c r="P23" s="205"/>
      <c r="Q23" s="205"/>
      <c r="T23">
        <v>2</v>
      </c>
      <c r="U23" t="s">
        <v>70</v>
      </c>
      <c r="V23">
        <v>1</v>
      </c>
      <c r="W23">
        <v>0</v>
      </c>
      <c r="X23" t="s">
        <v>37</v>
      </c>
      <c r="AA23" s="12"/>
      <c r="AB23" s="16"/>
      <c r="AH23" s="16"/>
      <c r="AM23" s="114"/>
      <c r="AV23" s="23"/>
    </row>
    <row r="24" spans="1:60">
      <c r="A24" s="212"/>
      <c r="B24" s="10" t="str">
        <f>B3</f>
        <v>Ham Saemisch</v>
      </c>
      <c r="C24" s="10">
        <f>AVERAGE(C27,C29,C28,C25)</f>
        <v>1460.5</v>
      </c>
      <c r="D24" s="10">
        <v>1</v>
      </c>
      <c r="E24" s="10">
        <v>2</v>
      </c>
      <c r="F24" s="10">
        <v>3</v>
      </c>
      <c r="G24" s="10">
        <v>4</v>
      </c>
      <c r="H24" s="10">
        <v>5</v>
      </c>
      <c r="I24" s="10">
        <v>6</v>
      </c>
      <c r="J24" s="10">
        <v>7</v>
      </c>
      <c r="P24" s="203" t="s">
        <v>14</v>
      </c>
      <c r="Q24" s="214" t="s">
        <v>82</v>
      </c>
      <c r="T24">
        <v>3</v>
      </c>
      <c r="U24" t="s">
        <v>92</v>
      </c>
      <c r="V24">
        <v>0.5</v>
      </c>
      <c r="W24">
        <v>0.5</v>
      </c>
      <c r="X24" t="s">
        <v>151</v>
      </c>
      <c r="AA24" s="30"/>
      <c r="AB24" s="16"/>
      <c r="AH24" s="16"/>
      <c r="AJ24" s="114"/>
      <c r="AM24" s="114"/>
    </row>
    <row r="25" spans="1:60">
      <c r="A25" s="212">
        <f>MAX(D25:J25)</f>
        <v>1</v>
      </c>
      <c r="B25" s="238" t="s">
        <v>80</v>
      </c>
      <c r="C25" s="239">
        <v>1653</v>
      </c>
      <c r="D25" s="212">
        <v>1</v>
      </c>
      <c r="E25" s="212"/>
      <c r="F25" s="212"/>
      <c r="G25" s="212"/>
      <c r="H25" s="212"/>
      <c r="I25" s="212"/>
      <c r="J25" s="212"/>
      <c r="P25" s="205" t="s">
        <v>7</v>
      </c>
      <c r="Q25" s="205" t="s">
        <v>8</v>
      </c>
      <c r="T25">
        <v>4</v>
      </c>
      <c r="U25" t="s">
        <v>149</v>
      </c>
      <c r="V25">
        <v>1</v>
      </c>
      <c r="W25">
        <v>0</v>
      </c>
      <c r="X25" t="s">
        <v>152</v>
      </c>
      <c r="AB25" s="16"/>
      <c r="AH25" s="16"/>
      <c r="AJ25" s="114"/>
      <c r="AM25" s="114"/>
    </row>
    <row r="26" spans="1:60">
      <c r="A26" s="212">
        <f>MAX(D26:J26)</f>
        <v>2</v>
      </c>
      <c r="B26" s="218" t="s">
        <v>249</v>
      </c>
      <c r="C26" s="109">
        <v>1601</v>
      </c>
      <c r="D26" s="212">
        <v>2</v>
      </c>
      <c r="E26" s="212"/>
      <c r="F26" s="212"/>
      <c r="G26" s="212"/>
      <c r="H26" s="212"/>
      <c r="I26" s="212"/>
      <c r="J26" s="212"/>
      <c r="O26">
        <v>9</v>
      </c>
      <c r="P26" s="206" t="str">
        <f>B10</f>
        <v>Club 64</v>
      </c>
      <c r="Q26" s="202" t="str">
        <f>B8</f>
        <v>Truelsons</v>
      </c>
      <c r="W26">
        <f>SUM(V3:W25)</f>
        <v>32</v>
      </c>
      <c r="AC26">
        <f>SUM(AB3:AC25)</f>
        <v>0</v>
      </c>
      <c r="AH26" s="10"/>
      <c r="AZ26" s="10"/>
    </row>
    <row r="27" spans="1:60">
      <c r="A27" s="212">
        <f t="shared" ref="A27:A29" si="1">MAX(D27:J27)</f>
        <v>0</v>
      </c>
      <c r="B27" s="238" t="s">
        <v>144</v>
      </c>
      <c r="C27" s="239">
        <v>1589</v>
      </c>
      <c r="D27" s="212"/>
      <c r="E27" s="212"/>
      <c r="F27" s="212"/>
      <c r="G27" s="212"/>
      <c r="H27" s="212"/>
      <c r="I27" s="212"/>
      <c r="J27" s="212"/>
      <c r="O27">
        <v>10</v>
      </c>
      <c r="P27" s="207" t="str">
        <f>B9</f>
        <v>Fischers of Men</v>
      </c>
      <c r="Q27" s="202" t="str">
        <f>B7</f>
        <v>Four Thorns</v>
      </c>
      <c r="AH27" s="16"/>
      <c r="AN27" s="10"/>
      <c r="AT27" s="10"/>
    </row>
    <row r="28" spans="1:60">
      <c r="A28" s="212">
        <f t="shared" si="1"/>
        <v>3</v>
      </c>
      <c r="B28" s="238" t="s">
        <v>145</v>
      </c>
      <c r="C28" s="239">
        <v>1300</v>
      </c>
      <c r="D28" s="212">
        <v>3</v>
      </c>
      <c r="E28" s="212"/>
      <c r="F28" s="212"/>
      <c r="G28" s="212"/>
      <c r="H28" s="212"/>
      <c r="I28" s="212"/>
      <c r="J28" s="212"/>
      <c r="O28">
        <v>11</v>
      </c>
      <c r="P28" s="207" t="str">
        <f>B3</f>
        <v>Ham Saemisch</v>
      </c>
      <c r="Q28" s="202" t="str">
        <f>B6</f>
        <v>Four Amigos</v>
      </c>
      <c r="U28" s="10" t="s">
        <v>32</v>
      </c>
      <c r="V28" s="10"/>
      <c r="W28" s="10"/>
      <c r="X28" s="10" t="s">
        <v>33</v>
      </c>
      <c r="Y28" s="10"/>
      <c r="Z28" s="10"/>
      <c r="AA28" s="10" t="s">
        <v>34</v>
      </c>
      <c r="AB28" s="10"/>
      <c r="AC28" s="10"/>
      <c r="AD28" s="10" t="s">
        <v>35</v>
      </c>
      <c r="AZ28" s="10"/>
    </row>
    <row r="29" spans="1:60">
      <c r="A29" s="212">
        <f t="shared" si="1"/>
        <v>4</v>
      </c>
      <c r="B29" s="238" t="s">
        <v>38</v>
      </c>
      <c r="C29" s="239">
        <v>1300</v>
      </c>
      <c r="D29" s="212">
        <v>4</v>
      </c>
      <c r="E29" s="212"/>
      <c r="F29" s="212"/>
      <c r="G29" s="212"/>
      <c r="H29" s="212"/>
      <c r="I29" s="212"/>
      <c r="J29" s="212"/>
      <c r="O29">
        <v>12</v>
      </c>
      <c r="P29" s="202" t="str">
        <f>B4</f>
        <v>Rochester Knights</v>
      </c>
      <c r="Q29" s="207" t="str">
        <f>B5</f>
        <v>Rabid Rooks of White Castle</v>
      </c>
      <c r="AZ29" s="10"/>
      <c r="BC29" s="45"/>
    </row>
    <row r="30" spans="1:60">
      <c r="A30" s="212"/>
      <c r="B30" s="212"/>
      <c r="C30" s="109"/>
      <c r="D30" s="212"/>
      <c r="E30" s="212"/>
      <c r="F30" s="212"/>
      <c r="G30" s="212"/>
      <c r="H30" s="212"/>
      <c r="I30" s="212"/>
      <c r="J30" s="212"/>
      <c r="P30" s="205"/>
      <c r="Q30" s="205"/>
      <c r="T30" s="16"/>
      <c r="AN30" s="10"/>
      <c r="AT30" s="10"/>
      <c r="BB30" s="54"/>
      <c r="BC30" s="55"/>
    </row>
    <row r="31" spans="1:60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P31" s="205"/>
      <c r="Q31" s="205"/>
      <c r="T31" s="16"/>
      <c r="AT31" s="10"/>
      <c r="BB31" s="54"/>
      <c r="BC31" s="57"/>
    </row>
    <row r="32" spans="1:60" ht="15.75" thickBot="1">
      <c r="A32" s="212">
        <f t="shared" ref="A32:A37" si="2">MAX(D32:J32)</f>
        <v>7</v>
      </c>
      <c r="B32" s="10" t="str">
        <f>B4</f>
        <v>Rochester Knights</v>
      </c>
      <c r="C32" s="10">
        <f>AVERAGE(C34,C36,C35,C33)</f>
        <v>1628.5</v>
      </c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P32" s="203" t="s">
        <v>15</v>
      </c>
      <c r="Q32" s="214" t="s">
        <v>82</v>
      </c>
      <c r="T32" s="16"/>
      <c r="AN32" s="10"/>
      <c r="AT32" s="10"/>
      <c r="BB32" s="54"/>
      <c r="BC32" s="57"/>
    </row>
    <row r="33" spans="1:58" ht="15.75" thickBot="1">
      <c r="A33" s="212">
        <f t="shared" si="2"/>
        <v>1</v>
      </c>
      <c r="B33" s="229" t="s">
        <v>25</v>
      </c>
      <c r="C33" s="212">
        <v>1700</v>
      </c>
      <c r="D33" s="212">
        <v>1</v>
      </c>
      <c r="E33" s="212"/>
      <c r="F33" s="212"/>
      <c r="G33" s="212"/>
      <c r="H33" s="212"/>
      <c r="I33" s="212"/>
      <c r="J33" s="212"/>
      <c r="K33" s="44"/>
      <c r="P33" s="205" t="s">
        <v>7</v>
      </c>
      <c r="Q33" s="205" t="s">
        <v>8</v>
      </c>
      <c r="AT33" s="10"/>
    </row>
    <row r="34" spans="1:58" ht="15.75" thickBot="1">
      <c r="A34" s="212">
        <f t="shared" si="2"/>
        <v>0</v>
      </c>
      <c r="B34" s="229" t="s">
        <v>146</v>
      </c>
      <c r="C34" s="109">
        <v>1650</v>
      </c>
      <c r="D34" s="212"/>
      <c r="E34" s="212"/>
      <c r="F34" s="212"/>
      <c r="G34" s="212"/>
      <c r="H34" s="212"/>
      <c r="I34" s="212"/>
      <c r="J34" s="212"/>
      <c r="O34">
        <v>9</v>
      </c>
      <c r="P34" s="202" t="str">
        <f>B5</f>
        <v>Rabid Rooks of White Castle</v>
      </c>
      <c r="Q34" s="206" t="str">
        <f>B10</f>
        <v>Club 64</v>
      </c>
      <c r="T34" s="16"/>
      <c r="AN34" s="10"/>
      <c r="AZ34" s="10"/>
    </row>
    <row r="35" spans="1:58" ht="15.75" thickBot="1">
      <c r="A35" s="212">
        <f t="shared" si="2"/>
        <v>2</v>
      </c>
      <c r="B35" s="229" t="s">
        <v>20</v>
      </c>
      <c r="C35" s="109">
        <v>1649</v>
      </c>
      <c r="D35" s="212">
        <v>2</v>
      </c>
      <c r="E35" s="212"/>
      <c r="F35" s="212"/>
      <c r="G35" s="212"/>
      <c r="H35" s="212"/>
      <c r="I35" s="212"/>
      <c r="J35" s="212"/>
      <c r="O35">
        <v>10</v>
      </c>
      <c r="P35" s="202" t="str">
        <f>B6</f>
        <v>Four Amigos</v>
      </c>
      <c r="Q35" s="207" t="str">
        <f>B4</f>
        <v>Rochester Knights</v>
      </c>
      <c r="T35" s="16"/>
    </row>
    <row r="36" spans="1:58">
      <c r="A36" s="212">
        <f t="shared" si="2"/>
        <v>3</v>
      </c>
      <c r="B36" s="229" t="s">
        <v>147</v>
      </c>
      <c r="C36" s="109">
        <v>1515</v>
      </c>
      <c r="D36" s="212">
        <v>3</v>
      </c>
      <c r="E36" s="212"/>
      <c r="F36" s="212"/>
      <c r="G36" s="212"/>
      <c r="H36" s="212"/>
      <c r="I36" s="212"/>
      <c r="J36" s="212"/>
      <c r="O36">
        <v>11</v>
      </c>
      <c r="P36" s="202" t="str">
        <f>B7</f>
        <v>Four Thorns</v>
      </c>
      <c r="Q36" s="207" t="str">
        <f>B3</f>
        <v>Ham Saemisch</v>
      </c>
      <c r="AN36" s="10"/>
      <c r="AT36" s="10"/>
    </row>
    <row r="37" spans="1:58">
      <c r="A37" s="212">
        <f t="shared" si="2"/>
        <v>4</v>
      </c>
      <c r="B37" s="114" t="s">
        <v>252</v>
      </c>
      <c r="C37" s="109">
        <v>1329</v>
      </c>
      <c r="D37" s="212">
        <v>4</v>
      </c>
      <c r="E37" s="212"/>
      <c r="F37" s="212"/>
      <c r="G37" s="212"/>
      <c r="H37" s="212"/>
      <c r="I37" s="212"/>
      <c r="J37" s="212"/>
      <c r="O37">
        <v>12</v>
      </c>
      <c r="P37" s="202" t="str">
        <f>B8</f>
        <v>Truelsons</v>
      </c>
      <c r="Q37" s="207" t="str">
        <f>B9</f>
        <v>Fischers of Men</v>
      </c>
      <c r="T37" s="16"/>
      <c r="AN37" s="10"/>
      <c r="AT37" s="10"/>
    </row>
    <row r="38" spans="1:58">
      <c r="A38" s="212"/>
      <c r="B38" s="218"/>
      <c r="C38" s="109"/>
      <c r="D38" s="212"/>
      <c r="E38" s="212"/>
      <c r="F38" s="212"/>
      <c r="G38" s="212"/>
      <c r="H38" s="212"/>
      <c r="I38" s="212"/>
      <c r="J38" s="212"/>
      <c r="P38" s="205"/>
      <c r="Q38" s="205"/>
      <c r="AN38" s="10"/>
      <c r="AT38" s="10"/>
    </row>
    <row r="39" spans="1:58">
      <c r="A39" s="212">
        <f>MAX(D39:J39)</f>
        <v>7</v>
      </c>
      <c r="B39" s="10" t="str">
        <f>B5</f>
        <v>Rabid Rooks of White Castle</v>
      </c>
      <c r="C39" s="10">
        <f>AVERAGE(C41,C43,C42,C40)</f>
        <v>1649.5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10">
        <v>7</v>
      </c>
      <c r="P39" s="203" t="s">
        <v>16</v>
      </c>
      <c r="Q39" s="214" t="s">
        <v>82</v>
      </c>
      <c r="AZ39" s="10"/>
    </row>
    <row r="40" spans="1:58">
      <c r="A40" s="212">
        <f>MAX(D40:J40)</f>
        <v>1</v>
      </c>
      <c r="B40" s="238" t="s">
        <v>26</v>
      </c>
      <c r="C40" s="212">
        <v>1834</v>
      </c>
      <c r="D40" s="212">
        <v>1</v>
      </c>
      <c r="E40" s="212"/>
      <c r="F40" s="212"/>
      <c r="G40" s="212"/>
      <c r="H40" s="212"/>
      <c r="I40" s="212"/>
      <c r="J40" s="212"/>
      <c r="P40" s="205" t="s">
        <v>7</v>
      </c>
      <c r="Q40" s="205" t="s">
        <v>8</v>
      </c>
      <c r="T40" s="16"/>
      <c r="AR40" s="1"/>
    </row>
    <row r="41" spans="1:58">
      <c r="A41" s="212">
        <f>MAX(D41:J41)</f>
        <v>2</v>
      </c>
      <c r="B41" s="238" t="s">
        <v>158</v>
      </c>
      <c r="C41" s="212">
        <v>1632</v>
      </c>
      <c r="D41" s="212">
        <v>2</v>
      </c>
      <c r="E41" s="212"/>
      <c r="F41" s="212"/>
      <c r="G41" s="212"/>
      <c r="H41" s="212"/>
      <c r="I41" s="212"/>
      <c r="J41" s="212"/>
      <c r="O41">
        <v>9</v>
      </c>
      <c r="P41" s="201" t="str">
        <f>B10</f>
        <v>Club 64</v>
      </c>
      <c r="Q41" s="201" t="str">
        <f>B9</f>
        <v>Fischers of Men</v>
      </c>
      <c r="AN41" s="10"/>
      <c r="AZ41" s="10"/>
      <c r="BF41" s="10"/>
    </row>
    <row r="42" spans="1:58">
      <c r="A42" s="212">
        <f>MAX(D42:J42)</f>
        <v>3</v>
      </c>
      <c r="B42" s="238" t="s">
        <v>106</v>
      </c>
      <c r="C42" s="25">
        <v>1591</v>
      </c>
      <c r="D42" s="212">
        <v>3</v>
      </c>
      <c r="E42" s="212"/>
      <c r="F42" s="212"/>
      <c r="G42" s="212"/>
      <c r="H42" s="212"/>
      <c r="I42" s="212"/>
      <c r="J42" s="212"/>
      <c r="O42">
        <v>10</v>
      </c>
      <c r="P42" s="201" t="str">
        <f>B3</f>
        <v>Ham Saemisch</v>
      </c>
      <c r="Q42" s="201" t="s">
        <v>44</v>
      </c>
      <c r="AN42" s="10"/>
      <c r="AT42" s="10"/>
      <c r="BE42" s="10"/>
      <c r="BF42" s="10"/>
    </row>
    <row r="43" spans="1:58">
      <c r="A43" s="212">
        <f>MAX(D43:J43)</f>
        <v>4</v>
      </c>
      <c r="B43" s="238" t="s">
        <v>121</v>
      </c>
      <c r="C43" s="25">
        <v>1541</v>
      </c>
      <c r="D43" s="212">
        <v>4</v>
      </c>
      <c r="E43" s="212"/>
      <c r="F43" s="212"/>
      <c r="G43" s="212"/>
      <c r="H43" s="212"/>
      <c r="I43" s="212"/>
      <c r="J43" s="212"/>
      <c r="O43">
        <v>11</v>
      </c>
      <c r="P43" s="202" t="str">
        <f>B4</f>
        <v>Rochester Knights</v>
      </c>
      <c r="Q43" s="207" t="str">
        <f>B7</f>
        <v>Four Thorns</v>
      </c>
      <c r="T43" s="16"/>
      <c r="AM43" s="114"/>
      <c r="AX43" s="30"/>
      <c r="AY43" s="30"/>
      <c r="AZ43" s="10"/>
      <c r="BF43" s="75"/>
    </row>
    <row r="44" spans="1:58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O44">
        <v>12</v>
      </c>
      <c r="P44" s="207" t="str">
        <f>B5</f>
        <v>Rabid Rooks of White Castle</v>
      </c>
      <c r="Q44" s="202" t="str">
        <f>B6</f>
        <v>Four Amigos</v>
      </c>
      <c r="AM44" s="114"/>
      <c r="AN44" s="10"/>
      <c r="BF44" s="10"/>
    </row>
    <row r="45" spans="1:58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P45" s="205"/>
      <c r="Q45" s="205"/>
      <c r="T45" s="16"/>
      <c r="AL45" s="12"/>
      <c r="AX45" s="27"/>
      <c r="AY45" s="27"/>
      <c r="AZ45" s="10"/>
      <c r="BE45" s="10"/>
      <c r="BF45" s="10"/>
    </row>
    <row r="46" spans="1:58">
      <c r="A46" s="212">
        <f>MAX(D46:J46)</f>
        <v>7</v>
      </c>
      <c r="B46" s="97" t="str">
        <f>B6</f>
        <v>Four Amigos</v>
      </c>
      <c r="C46" s="10">
        <f>AVERAGE(C48,C50,C49,C47)</f>
        <v>1828.25</v>
      </c>
      <c r="D46" s="10">
        <v>1</v>
      </c>
      <c r="E46" s="10">
        <v>2</v>
      </c>
      <c r="F46" s="10">
        <v>3</v>
      </c>
      <c r="G46" s="10">
        <v>4</v>
      </c>
      <c r="H46" s="10">
        <v>5</v>
      </c>
      <c r="I46" s="10">
        <v>6</v>
      </c>
      <c r="J46" s="10">
        <v>7</v>
      </c>
      <c r="P46" s="203" t="s">
        <v>17</v>
      </c>
      <c r="Q46" s="214" t="s">
        <v>82</v>
      </c>
      <c r="AN46" s="10"/>
      <c r="AX46" s="30"/>
      <c r="AY46" s="30"/>
      <c r="BF46" s="75"/>
    </row>
    <row r="47" spans="1:58">
      <c r="A47" s="212">
        <f>MAX(D47:J47)</f>
        <v>1</v>
      </c>
      <c r="B47" s="209" t="s">
        <v>148</v>
      </c>
      <c r="C47" s="241">
        <v>2033</v>
      </c>
      <c r="D47" s="212">
        <v>1</v>
      </c>
      <c r="E47" s="212"/>
      <c r="F47" s="212"/>
      <c r="G47" s="212"/>
      <c r="H47" s="212"/>
      <c r="I47" s="212"/>
      <c r="J47" s="212"/>
      <c r="P47" s="205" t="s">
        <v>7</v>
      </c>
      <c r="Q47" s="205" t="s">
        <v>8</v>
      </c>
      <c r="T47" s="16"/>
      <c r="AN47" s="10"/>
      <c r="AX47" s="30"/>
      <c r="AY47" s="30"/>
      <c r="BF47" s="10"/>
    </row>
    <row r="48" spans="1:58">
      <c r="A48" s="212">
        <f t="shared" ref="A48:A50" si="3">MAX(D48:J48)</f>
        <v>2</v>
      </c>
      <c r="B48" s="209" t="s">
        <v>70</v>
      </c>
      <c r="C48" s="111">
        <v>1941</v>
      </c>
      <c r="D48" s="212">
        <v>2</v>
      </c>
      <c r="E48" s="212"/>
      <c r="F48" s="212"/>
      <c r="G48" s="212"/>
      <c r="H48" s="212"/>
      <c r="I48" s="212"/>
      <c r="J48" s="212"/>
      <c r="O48">
        <v>9</v>
      </c>
      <c r="P48" s="202" t="str">
        <f>B6</f>
        <v>Four Amigos</v>
      </c>
      <c r="Q48" s="206" t="str">
        <f>B10</f>
        <v>Club 64</v>
      </c>
      <c r="AM48" s="114"/>
      <c r="AN48" s="10"/>
      <c r="AX48" s="30"/>
      <c r="AY48" s="27"/>
      <c r="AZ48" s="10"/>
      <c r="BD48" s="30"/>
      <c r="BF48" s="75"/>
    </row>
    <row r="49" spans="1:58">
      <c r="A49" s="212">
        <f t="shared" si="3"/>
        <v>3</v>
      </c>
      <c r="B49" s="209" t="s">
        <v>92</v>
      </c>
      <c r="C49" s="111">
        <v>1875</v>
      </c>
      <c r="D49" s="212">
        <v>3</v>
      </c>
      <c r="E49" s="212"/>
      <c r="F49" s="212"/>
      <c r="G49" s="212"/>
      <c r="H49" s="212"/>
      <c r="I49" s="212"/>
      <c r="J49" s="212"/>
      <c r="O49">
        <v>10</v>
      </c>
      <c r="P49" s="201" t="str">
        <f>B7</f>
        <v>Four Thorns</v>
      </c>
      <c r="Q49" s="201" t="str">
        <f>B5</f>
        <v>Rabid Rooks of White Castle</v>
      </c>
      <c r="T49" s="16"/>
      <c r="AN49" s="10"/>
      <c r="AX49" s="30"/>
      <c r="AY49" s="30"/>
      <c r="BF49" s="75"/>
    </row>
    <row r="50" spans="1:58">
      <c r="A50" s="212">
        <f t="shared" si="3"/>
        <v>4</v>
      </c>
      <c r="B50" s="209" t="s">
        <v>149</v>
      </c>
      <c r="C50" s="111">
        <v>1464</v>
      </c>
      <c r="D50" s="212">
        <v>4</v>
      </c>
      <c r="E50" s="212"/>
      <c r="F50" s="212"/>
      <c r="G50" s="212"/>
      <c r="H50" s="212"/>
      <c r="I50" s="212"/>
      <c r="J50" s="212"/>
      <c r="O50">
        <v>11</v>
      </c>
      <c r="P50" s="201" t="str">
        <f>B8</f>
        <v>Truelsons</v>
      </c>
      <c r="Q50" s="201" t="str">
        <f>B4</f>
        <v>Rochester Knights</v>
      </c>
      <c r="BF50" s="75"/>
    </row>
    <row r="51" spans="1:58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O51">
        <v>12</v>
      </c>
      <c r="P51" s="202" t="str">
        <f>B9</f>
        <v>Fischers of Men</v>
      </c>
      <c r="Q51" s="207" t="str">
        <f>B3</f>
        <v>Ham Saemisch</v>
      </c>
      <c r="T51" s="16"/>
      <c r="AM51" s="60"/>
      <c r="AX51" s="27"/>
      <c r="AY51" s="30"/>
      <c r="BF51" s="10"/>
    </row>
    <row r="52" spans="1:58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AN52" s="10"/>
      <c r="AX52" s="30"/>
      <c r="AY52" s="30"/>
      <c r="AZ52" s="10"/>
      <c r="BD52" s="30"/>
      <c r="BF52" s="75"/>
    </row>
    <row r="53" spans="1:58">
      <c r="A53" s="212">
        <f>MAX(D53:J53)</f>
        <v>7</v>
      </c>
      <c r="B53" s="97" t="str">
        <f>B7</f>
        <v>Four Thorns</v>
      </c>
      <c r="C53" s="10">
        <f>AVERAGE(C55,C57,C56,C54)</f>
        <v>1732</v>
      </c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10">
        <v>7</v>
      </c>
      <c r="T53" s="16"/>
      <c r="BD53" s="30"/>
      <c r="BF53" s="10"/>
    </row>
    <row r="54" spans="1:58">
      <c r="A54" s="212">
        <f>MAX(D54:J54)</f>
        <v>1</v>
      </c>
      <c r="B54" s="209" t="s">
        <v>150</v>
      </c>
      <c r="C54" s="212">
        <v>1858</v>
      </c>
      <c r="D54" s="212">
        <v>1</v>
      </c>
      <c r="E54" s="212"/>
      <c r="F54" s="212"/>
      <c r="G54" s="212"/>
      <c r="H54" s="212"/>
      <c r="I54" s="212"/>
      <c r="J54" s="212"/>
      <c r="AN54" s="10"/>
      <c r="BF54" s="75"/>
    </row>
    <row r="55" spans="1:58">
      <c r="A55" s="212">
        <f>MAX(D55:J55)</f>
        <v>2</v>
      </c>
      <c r="B55" s="209" t="s">
        <v>37</v>
      </c>
      <c r="C55" s="212">
        <v>1755</v>
      </c>
      <c r="D55" s="212">
        <v>2</v>
      </c>
      <c r="E55" s="212"/>
      <c r="F55" s="212"/>
      <c r="G55" s="212"/>
      <c r="H55" s="212"/>
      <c r="I55" s="212"/>
      <c r="J55" s="212"/>
      <c r="T55" s="16"/>
      <c r="AD55" s="18"/>
      <c r="AE55" s="18"/>
      <c r="AM55" s="114"/>
      <c r="AZ55" s="10"/>
      <c r="BF55" s="10"/>
    </row>
    <row r="56" spans="1:58">
      <c r="A56" s="212">
        <f>MAX(D56:J56)</f>
        <v>3</v>
      </c>
      <c r="B56" s="209" t="s">
        <v>151</v>
      </c>
      <c r="C56" s="212">
        <v>1698</v>
      </c>
      <c r="D56" s="212">
        <v>3</v>
      </c>
      <c r="E56" s="212"/>
      <c r="F56" s="212"/>
      <c r="G56" s="212"/>
      <c r="H56" s="212"/>
      <c r="I56" s="212"/>
      <c r="J56" s="212"/>
      <c r="AZ56" s="10"/>
      <c r="BF56" s="10"/>
    </row>
    <row r="57" spans="1:58">
      <c r="A57" s="212">
        <f>MAX(D57:J57)</f>
        <v>4</v>
      </c>
      <c r="B57" s="209" t="s">
        <v>152</v>
      </c>
      <c r="C57" s="18">
        <v>1617</v>
      </c>
      <c r="D57" s="212">
        <v>4</v>
      </c>
      <c r="E57" s="212"/>
      <c r="F57" s="212"/>
      <c r="G57" s="212"/>
      <c r="H57" s="212"/>
      <c r="I57" s="212"/>
      <c r="J57" s="212"/>
      <c r="T57" s="16"/>
      <c r="BF57" s="75"/>
    </row>
    <row r="58" spans="1:58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AN58" s="10"/>
      <c r="BF58" s="10"/>
    </row>
    <row r="59" spans="1:58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T59" s="16"/>
      <c r="X59" s="12"/>
      <c r="BF59" s="10"/>
    </row>
    <row r="60" spans="1:58">
      <c r="A60" s="212">
        <f>MAX(D60:J60)</f>
        <v>7</v>
      </c>
      <c r="B60" s="10" t="str">
        <f>B8</f>
        <v>Truelsons</v>
      </c>
      <c r="C60" s="10">
        <f>AVERAGE(C62,C64,C63,C61)</f>
        <v>1859.75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10">
        <v>7</v>
      </c>
      <c r="V60" s="10"/>
      <c r="X60" s="23"/>
      <c r="AA60" s="12"/>
      <c r="AN60" s="10"/>
      <c r="AX60" s="10"/>
      <c r="AZ60" s="10"/>
      <c r="BF60" s="75"/>
    </row>
    <row r="61" spans="1:58">
      <c r="A61" s="212">
        <f>MAX(D61:J61)</f>
        <v>1</v>
      </c>
      <c r="B61" s="209" t="s">
        <v>153</v>
      </c>
      <c r="C61" s="18">
        <v>2239</v>
      </c>
      <c r="D61" s="10">
        <v>1</v>
      </c>
      <c r="E61" s="10"/>
      <c r="F61" s="10"/>
      <c r="G61" s="10"/>
      <c r="H61" s="10"/>
      <c r="I61" s="10"/>
      <c r="J61" s="10"/>
      <c r="T61" s="16"/>
      <c r="V61" s="16"/>
      <c r="AN61" s="10"/>
      <c r="BF61" s="10"/>
    </row>
    <row r="62" spans="1:58">
      <c r="A62" s="212">
        <f>MAX(D62:J62)</f>
        <v>2</v>
      </c>
      <c r="B62" s="209" t="s">
        <v>154</v>
      </c>
      <c r="C62" s="18">
        <v>2200</v>
      </c>
      <c r="D62" s="10">
        <v>2</v>
      </c>
      <c r="E62" s="10"/>
      <c r="F62" s="10"/>
      <c r="G62" s="10"/>
      <c r="H62" s="10"/>
      <c r="I62" s="10"/>
      <c r="J62" s="10"/>
      <c r="V62" s="16"/>
      <c r="AM62" s="114"/>
      <c r="AN62" s="10"/>
      <c r="AX62" s="1"/>
      <c r="BF62" s="75"/>
    </row>
    <row r="63" spans="1:58">
      <c r="A63" s="212">
        <f>MAX(D63:J63)</f>
        <v>3</v>
      </c>
      <c r="B63" s="209" t="s">
        <v>155</v>
      </c>
      <c r="C63" s="18">
        <v>2000</v>
      </c>
      <c r="D63" s="10">
        <v>3</v>
      </c>
      <c r="E63" s="10"/>
      <c r="F63" s="10"/>
      <c r="G63" s="10"/>
      <c r="H63" s="10"/>
      <c r="I63" s="10"/>
      <c r="J63" s="10"/>
      <c r="T63" s="16"/>
      <c r="AA63" s="12"/>
      <c r="AM63" s="114"/>
      <c r="BF63" s="75"/>
    </row>
    <row r="64" spans="1:58">
      <c r="A64" s="212">
        <f>MAX(D64:J64)</f>
        <v>4</v>
      </c>
      <c r="B64" s="209" t="s">
        <v>156</v>
      </c>
      <c r="C64" s="25">
        <v>1000</v>
      </c>
      <c r="D64" s="10">
        <v>4</v>
      </c>
      <c r="E64" s="212"/>
      <c r="F64" s="212"/>
      <c r="G64" s="212"/>
      <c r="H64" s="212"/>
      <c r="I64" s="212"/>
      <c r="J64" s="212"/>
      <c r="AX64" s="1"/>
      <c r="BF64" s="10"/>
    </row>
    <row r="65" spans="1:58">
      <c r="A65" s="212"/>
      <c r="B65" s="212"/>
      <c r="C65" s="25"/>
      <c r="D65" s="212"/>
      <c r="E65" s="212"/>
      <c r="F65" s="212"/>
      <c r="G65" s="212"/>
      <c r="H65" s="212"/>
      <c r="I65" s="212"/>
      <c r="J65" s="212"/>
      <c r="T65" s="16"/>
      <c r="AN65" s="10"/>
      <c r="AZ65" s="10"/>
      <c r="BF65" s="75"/>
    </row>
    <row r="66" spans="1:58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BF66" s="10"/>
    </row>
    <row r="67" spans="1:58" ht="15.75" thickBot="1">
      <c r="A67" s="212">
        <f>MAX(D67:J67)</f>
        <v>7</v>
      </c>
      <c r="B67" s="10" t="str">
        <f>B9</f>
        <v>Fischers of Men</v>
      </c>
      <c r="C67" s="10">
        <f>AVERAGE(C69,C71,C70,C68)</f>
        <v>1660</v>
      </c>
      <c r="D67" s="10">
        <v>1</v>
      </c>
      <c r="E67" s="10">
        <v>2</v>
      </c>
      <c r="F67" s="10">
        <v>3</v>
      </c>
      <c r="G67" s="10">
        <v>4</v>
      </c>
      <c r="H67" s="10">
        <v>5</v>
      </c>
      <c r="I67" s="10">
        <v>6</v>
      </c>
      <c r="J67" s="10">
        <v>7</v>
      </c>
      <c r="T67" s="16"/>
      <c r="AZ67" s="10"/>
      <c r="BF67" s="75"/>
    </row>
    <row r="68" spans="1:58" ht="15.75" thickBot="1">
      <c r="A68" s="212">
        <f>MAX(D68:J68)</f>
        <v>1</v>
      </c>
      <c r="B68" s="209" t="s">
        <v>36</v>
      </c>
      <c r="C68" s="213">
        <v>1889</v>
      </c>
      <c r="D68" s="212">
        <v>1</v>
      </c>
      <c r="E68" s="212"/>
      <c r="F68" s="212"/>
      <c r="G68" s="212"/>
      <c r="H68" s="212"/>
      <c r="I68" s="212"/>
      <c r="J68" s="212"/>
      <c r="AM68" s="60"/>
      <c r="AN68" s="10"/>
      <c r="BF68" s="10"/>
    </row>
    <row r="69" spans="1:58" ht="15.75" thickBot="1">
      <c r="A69" s="212">
        <f>MAX(D69:J69)</f>
        <v>2</v>
      </c>
      <c r="B69" s="209" t="s">
        <v>60</v>
      </c>
      <c r="C69" s="213">
        <v>1745</v>
      </c>
      <c r="D69" s="212">
        <v>2</v>
      </c>
      <c r="E69" s="212"/>
      <c r="F69" s="212"/>
      <c r="G69" s="212"/>
      <c r="H69" s="212"/>
      <c r="I69" s="212"/>
      <c r="J69" s="212"/>
      <c r="T69" s="16"/>
      <c r="AZ69" s="10"/>
      <c r="BF69" s="75"/>
    </row>
    <row r="70" spans="1:58" ht="15.75" thickBot="1">
      <c r="A70" s="212">
        <f>MAX(D70:J70)</f>
        <v>3</v>
      </c>
      <c r="B70" s="209" t="s">
        <v>157</v>
      </c>
      <c r="C70" s="213">
        <v>1619</v>
      </c>
      <c r="D70" s="212">
        <v>3</v>
      </c>
      <c r="E70" s="212"/>
      <c r="F70" s="212"/>
      <c r="G70" s="212"/>
      <c r="H70" s="212"/>
      <c r="I70" s="212"/>
      <c r="J70" s="212"/>
      <c r="T70" s="16"/>
      <c r="BF70" s="10"/>
    </row>
    <row r="71" spans="1:58">
      <c r="A71" s="212">
        <f>MAX(D71:J71)</f>
        <v>4</v>
      </c>
      <c r="B71" s="209" t="s">
        <v>30</v>
      </c>
      <c r="C71" s="219">
        <v>1387</v>
      </c>
      <c r="D71" s="212">
        <v>4</v>
      </c>
      <c r="E71" s="212"/>
      <c r="F71" s="212"/>
      <c r="G71" s="212"/>
      <c r="H71" s="212"/>
      <c r="I71" s="212"/>
      <c r="J71" s="212"/>
      <c r="AN71" s="10"/>
      <c r="AZ71" s="10"/>
      <c r="BF71" s="75"/>
    </row>
    <row r="72" spans="1:58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BF72" s="10"/>
    </row>
    <row r="73" spans="1:58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T73" s="16"/>
      <c r="AZ73" s="10"/>
      <c r="BF73" s="75"/>
    </row>
    <row r="74" spans="1:58">
      <c r="A74" s="212"/>
      <c r="B74" s="10" t="s">
        <v>41</v>
      </c>
      <c r="C74" s="10">
        <f>AVERAGE(C76,C78,C77,C75)</f>
        <v>1742.75</v>
      </c>
      <c r="D74" s="10">
        <v>1</v>
      </c>
      <c r="E74" s="10">
        <v>2</v>
      </c>
      <c r="F74" s="10">
        <v>3</v>
      </c>
      <c r="G74" s="10">
        <v>4</v>
      </c>
      <c r="H74" s="10">
        <v>5</v>
      </c>
      <c r="I74" s="10">
        <v>6</v>
      </c>
      <c r="J74" s="10">
        <v>7</v>
      </c>
      <c r="BF74" s="75"/>
    </row>
    <row r="75" spans="1:58">
      <c r="A75" s="212">
        <f>MAX(D75:J75)</f>
        <v>1</v>
      </c>
      <c r="B75" s="209" t="s">
        <v>59</v>
      </c>
      <c r="C75">
        <v>2020</v>
      </c>
      <c r="D75" s="212">
        <v>1</v>
      </c>
      <c r="E75" s="212"/>
      <c r="F75" s="212"/>
      <c r="G75" s="212"/>
      <c r="H75" s="212"/>
      <c r="I75" s="212"/>
      <c r="J75" s="212"/>
      <c r="T75" s="16"/>
      <c r="BF75" s="75"/>
    </row>
    <row r="76" spans="1:58">
      <c r="A76" s="212">
        <f t="shared" ref="A76:A79" si="4">MAX(D76:J76)</f>
        <v>2</v>
      </c>
      <c r="B76" s="209" t="s">
        <v>250</v>
      </c>
      <c r="C76">
        <v>1904</v>
      </c>
      <c r="D76" s="212">
        <v>2</v>
      </c>
      <c r="E76" s="212"/>
      <c r="F76" s="212"/>
      <c r="G76" s="212"/>
      <c r="H76" s="212"/>
      <c r="I76" s="212"/>
      <c r="J76" s="212"/>
      <c r="T76" s="16"/>
      <c r="BF76" s="10"/>
    </row>
    <row r="77" spans="1:58">
      <c r="A77" s="212">
        <f t="shared" si="4"/>
        <v>0</v>
      </c>
      <c r="B77" s="209" t="s">
        <v>47</v>
      </c>
      <c r="C77" s="111">
        <v>1575</v>
      </c>
      <c r="D77" s="212"/>
      <c r="E77" s="212"/>
      <c r="F77" s="212"/>
      <c r="G77" s="212"/>
      <c r="H77" s="212"/>
      <c r="I77" s="212"/>
      <c r="J77" s="212"/>
      <c r="T77" s="16"/>
      <c r="BD77" s="30"/>
      <c r="BE77" s="30"/>
      <c r="BF77" s="10"/>
    </row>
    <row r="78" spans="1:58">
      <c r="A78" s="212">
        <f t="shared" si="4"/>
        <v>3</v>
      </c>
      <c r="B78" s="209" t="s">
        <v>19</v>
      </c>
      <c r="C78" s="111">
        <v>1472</v>
      </c>
      <c r="D78">
        <v>3</v>
      </c>
      <c r="AZ78" s="10"/>
      <c r="BD78" s="30"/>
      <c r="BE78" s="30"/>
      <c r="BF78" s="75"/>
    </row>
    <row r="79" spans="1:58">
      <c r="A79" s="212">
        <f t="shared" si="4"/>
        <v>4</v>
      </c>
      <c r="B79" s="212" t="s">
        <v>251</v>
      </c>
      <c r="C79">
        <v>1393</v>
      </c>
      <c r="D79">
        <v>4</v>
      </c>
      <c r="BD79" s="30"/>
      <c r="BE79" s="30"/>
      <c r="BF79" s="10"/>
    </row>
    <row r="80" spans="1:58">
      <c r="T80" s="16"/>
      <c r="BD80" s="30"/>
      <c r="BE80" s="30"/>
      <c r="BF80" s="75"/>
    </row>
    <row r="81" spans="3:58">
      <c r="T81" s="16"/>
      <c r="BD81" s="30"/>
      <c r="BE81" s="30"/>
      <c r="BF81" s="10"/>
    </row>
    <row r="82" spans="3:58">
      <c r="BD82" s="30"/>
      <c r="BE82" s="30"/>
      <c r="BF82" s="30"/>
    </row>
    <row r="83" spans="3:58">
      <c r="V83" s="10"/>
      <c r="BD83" s="30"/>
      <c r="BE83" s="30"/>
      <c r="BF83" s="30"/>
    </row>
    <row r="84" spans="3:58">
      <c r="T84" s="16"/>
      <c r="V84" s="16"/>
    </row>
    <row r="85" spans="3:58">
      <c r="T85" s="16"/>
    </row>
    <row r="88" spans="3:58">
      <c r="C88" s="25"/>
    </row>
    <row r="89" spans="3:58">
      <c r="C89" s="25"/>
    </row>
    <row r="90" spans="3:58">
      <c r="C90" s="25"/>
    </row>
    <row r="91" spans="3:58">
      <c r="C91" s="25"/>
      <c r="O91" t="s">
        <v>56</v>
      </c>
    </row>
    <row r="92" spans="3:58">
      <c r="C92" s="25"/>
    </row>
    <row r="93" spans="3:58">
      <c r="C93" s="18"/>
    </row>
    <row r="136" spans="2:2">
      <c r="B136" s="30"/>
    </row>
    <row r="154" spans="19:20">
      <c r="S154" s="12"/>
    </row>
    <row r="159" spans="19:20">
      <c r="T159" s="12"/>
    </row>
    <row r="175" spans="20:20">
      <c r="T175" s="12"/>
    </row>
    <row r="180" spans="21:21">
      <c r="U180" s="12"/>
    </row>
    <row r="205" spans="2:2">
      <c r="B205" s="1"/>
    </row>
    <row r="213" spans="2:2">
      <c r="B213" s="1"/>
    </row>
  </sheetData>
  <sortState xmlns:xlrd2="http://schemas.microsoft.com/office/spreadsheetml/2017/richdata2" ref="T33:V71">
    <sortCondition ref="T32"/>
  </sortState>
  <pageMargins left="0.25" right="0.25" top="0.75" bottom="0.75" header="0.3" footer="0.3"/>
  <pageSetup scale="20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2060"/>
  </sheetPr>
  <dimension ref="A1:CB834"/>
  <sheetViews>
    <sheetView zoomScaleNormal="100" workbookViewId="0">
      <selection activeCell="B18" sqref="B18"/>
    </sheetView>
  </sheetViews>
  <sheetFormatPr defaultColWidth="8.85546875" defaultRowHeight="15"/>
  <cols>
    <col min="1" max="1" width="4.28515625" customWidth="1"/>
    <col min="2" max="2" width="28.28515625" customWidth="1"/>
    <col min="3" max="3" width="6.42578125" style="2" customWidth="1"/>
    <col min="4" max="4" width="5.140625" style="2" customWidth="1"/>
    <col min="5" max="5" width="4.7109375" customWidth="1"/>
    <col min="6" max="6" width="5.42578125" customWidth="1"/>
    <col min="7" max="7" width="4.7109375" customWidth="1"/>
    <col min="8" max="8" width="5.42578125" customWidth="1"/>
    <col min="9" max="10" width="4.7109375" customWidth="1"/>
    <col min="11" max="11" width="4.140625" customWidth="1"/>
    <col min="12" max="12" width="5.140625" customWidth="1"/>
    <col min="13" max="13" width="4.7109375" customWidth="1"/>
    <col min="14" max="17" width="5" customWidth="1"/>
    <col min="18" max="18" width="6.42578125" customWidth="1"/>
    <col min="19" max="19" width="5.7109375" customWidth="1"/>
    <col min="20" max="20" width="2.28515625" customWidth="1"/>
    <col min="21" max="21" width="3.7109375" customWidth="1"/>
    <col min="22" max="22" width="25.7109375" customWidth="1"/>
    <col min="23" max="23" width="25.42578125" customWidth="1"/>
    <col min="24" max="24" width="4.140625" customWidth="1"/>
    <col min="25" max="25" width="5.140625" customWidth="1"/>
    <col min="26" max="26" width="3.140625" customWidth="1"/>
    <col min="27" max="27" width="25" style="30" customWidth="1"/>
    <col min="28" max="28" width="5.140625" customWidth="1"/>
    <col min="29" max="29" width="4.7109375" customWidth="1"/>
    <col min="30" max="30" width="25.5703125" customWidth="1"/>
    <col min="31" max="31" width="4.140625" style="2" customWidth="1"/>
    <col min="32" max="32" width="4.7109375" customWidth="1"/>
    <col min="33" max="33" width="25.85546875" style="85" bestFit="1" customWidth="1"/>
    <col min="34" max="34" width="5" style="148" customWidth="1"/>
    <col min="35" max="35" width="4.7109375" style="85" customWidth="1"/>
    <col min="36" max="36" width="27.7109375" style="85" bestFit="1" customWidth="1"/>
    <col min="37" max="37" width="5.7109375" style="2" customWidth="1"/>
    <col min="38" max="38" width="4" customWidth="1"/>
    <col min="39" max="39" width="25.28515625" style="30" customWidth="1"/>
    <col min="40" max="40" width="4.42578125" customWidth="1"/>
    <col min="41" max="41" width="5.28515625" customWidth="1"/>
    <col min="42" max="42" width="19.85546875" style="16" customWidth="1"/>
    <col min="43" max="43" width="4.7109375" style="2" customWidth="1"/>
    <col min="44" max="44" width="3.42578125" customWidth="1"/>
    <col min="45" max="45" width="24" style="30" customWidth="1"/>
    <col min="46" max="47" width="4.140625" bestFit="1" customWidth="1"/>
    <col min="48" max="48" width="25.42578125" customWidth="1"/>
    <col min="49" max="49" width="4.7109375" customWidth="1"/>
    <col min="50" max="50" width="4.28515625" style="16" customWidth="1"/>
    <col min="51" max="51" width="19" style="30" bestFit="1" customWidth="1"/>
    <col min="52" max="53" width="4.140625" bestFit="1" customWidth="1"/>
    <col min="54" max="54" width="20.7109375" style="30" customWidth="1"/>
    <col min="55" max="55" width="4.7109375" customWidth="1"/>
    <col min="56" max="56" width="5.7109375" customWidth="1"/>
    <col min="57" max="57" width="19" customWidth="1"/>
    <col min="58" max="59" width="4.42578125" customWidth="1"/>
    <col min="60" max="60" width="19" bestFit="1" customWidth="1"/>
    <col min="61" max="62" width="5.140625" customWidth="1"/>
    <col min="63" max="63" width="19" bestFit="1" customWidth="1"/>
    <col min="64" max="65" width="4.140625" bestFit="1" customWidth="1"/>
    <col min="66" max="66" width="17.140625" bestFit="1" customWidth="1"/>
    <col min="67" max="67" width="3.85546875" customWidth="1"/>
    <col min="68" max="68" width="26.140625" customWidth="1"/>
    <col min="69" max="69" width="7" customWidth="1"/>
    <col min="70" max="70" width="6" customWidth="1"/>
    <col min="71" max="71" width="6.140625" customWidth="1"/>
    <col min="72" max="72" width="5.42578125" customWidth="1"/>
    <col min="73" max="73" width="6.28515625" customWidth="1"/>
    <col min="74" max="74" width="5.85546875" customWidth="1"/>
    <col min="75" max="75" width="5.7109375" customWidth="1"/>
    <col min="76" max="76" width="5.5703125" customWidth="1"/>
    <col min="77" max="77" width="4.7109375" customWidth="1"/>
    <col min="78" max="78" width="4.85546875" customWidth="1"/>
  </cols>
  <sheetData>
    <row r="1" spans="1:80">
      <c r="A1" s="116"/>
      <c r="B1" s="116" t="s">
        <v>64</v>
      </c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 t="s">
        <v>1</v>
      </c>
      <c r="AB1" s="118"/>
      <c r="AC1" s="118"/>
      <c r="AD1" s="116"/>
      <c r="AE1" s="120"/>
      <c r="AF1" s="116"/>
      <c r="AG1" s="116" t="s">
        <v>10</v>
      </c>
      <c r="AH1" s="117"/>
      <c r="AI1" s="118"/>
      <c r="AJ1" s="118"/>
      <c r="AK1" s="120"/>
      <c r="AL1" s="116"/>
      <c r="AM1" s="119" t="s">
        <v>12</v>
      </c>
      <c r="AN1" s="118"/>
      <c r="AR1" s="118"/>
      <c r="AS1" s="119" t="s">
        <v>14</v>
      </c>
      <c r="AT1" s="118"/>
      <c r="AU1" s="116"/>
      <c r="AV1" s="116"/>
      <c r="AW1" s="116"/>
      <c r="AX1" s="162"/>
      <c r="AY1" s="27" t="s">
        <v>15</v>
      </c>
      <c r="AZ1" s="116"/>
      <c r="BA1" s="116"/>
      <c r="BB1" s="119"/>
      <c r="BC1" s="18"/>
      <c r="BD1" s="118"/>
      <c r="BE1" s="116" t="s">
        <v>16</v>
      </c>
      <c r="BF1" s="116"/>
      <c r="BG1" s="116"/>
      <c r="BH1" s="116"/>
      <c r="BI1" s="116"/>
      <c r="BJ1" s="118"/>
      <c r="BK1" s="116" t="s">
        <v>17</v>
      </c>
      <c r="BM1" s="118"/>
      <c r="BN1" s="118"/>
      <c r="BO1" s="118"/>
      <c r="BQ1" s="121"/>
    </row>
    <row r="2" spans="1:80" ht="15.75" thickBot="1">
      <c r="A2" s="118"/>
      <c r="B2" s="122" t="s">
        <v>22</v>
      </c>
      <c r="C2" s="117"/>
      <c r="D2" s="117">
        <v>1</v>
      </c>
      <c r="E2" s="118"/>
      <c r="F2" s="277">
        <v>2</v>
      </c>
      <c r="G2" s="277"/>
      <c r="H2" s="277">
        <v>3</v>
      </c>
      <c r="I2" s="277"/>
      <c r="J2" s="277">
        <v>4</v>
      </c>
      <c r="K2" s="277"/>
      <c r="L2" s="277">
        <v>5</v>
      </c>
      <c r="M2" s="277"/>
      <c r="N2" s="277">
        <v>6</v>
      </c>
      <c r="O2" s="277"/>
      <c r="P2" s="277">
        <v>7</v>
      </c>
      <c r="Q2" s="277"/>
      <c r="R2" s="118" t="s">
        <v>4</v>
      </c>
      <c r="S2" s="118" t="s">
        <v>5</v>
      </c>
      <c r="T2" s="118"/>
      <c r="U2" s="118"/>
      <c r="V2" s="118" t="s">
        <v>1</v>
      </c>
      <c r="W2" s="123" t="s">
        <v>83</v>
      </c>
      <c r="Y2" s="118"/>
      <c r="Z2" s="118"/>
      <c r="AA2" s="124"/>
      <c r="AB2" s="118"/>
      <c r="AC2" s="118"/>
      <c r="AD2" s="118"/>
      <c r="AE2" s="117"/>
      <c r="AF2" s="118"/>
      <c r="AG2" s="118"/>
      <c r="AH2" s="117"/>
      <c r="AI2" s="118"/>
      <c r="AJ2" s="118"/>
      <c r="AK2" s="117"/>
      <c r="AU2" s="118"/>
      <c r="AV2" s="122"/>
      <c r="AW2" s="118"/>
      <c r="AX2" s="122"/>
      <c r="AZ2" s="118"/>
      <c r="BA2" s="118"/>
      <c r="BB2" s="124"/>
      <c r="BC2" s="18"/>
      <c r="BD2" s="118"/>
      <c r="BE2" s="118"/>
      <c r="BF2" s="118"/>
      <c r="BG2" s="118"/>
      <c r="BH2" s="118"/>
      <c r="BI2" s="118"/>
      <c r="BJ2" s="59"/>
      <c r="BO2" s="118"/>
      <c r="BQ2" s="121"/>
    </row>
    <row r="3" spans="1:80" ht="15.75" thickBot="1">
      <c r="A3" s="242">
        <v>1</v>
      </c>
      <c r="B3" s="245" t="str">
        <f>B44</f>
        <v>Ministry of Very Silly Moves</v>
      </c>
      <c r="C3" s="246">
        <f>C44</f>
        <v>1529.25</v>
      </c>
      <c r="D3" s="274" t="s">
        <v>276</v>
      </c>
      <c r="E3" s="278">
        <v>0</v>
      </c>
      <c r="F3" s="5"/>
      <c r="G3" s="171"/>
      <c r="H3" s="171"/>
      <c r="I3" s="171"/>
      <c r="J3" s="171"/>
      <c r="K3" s="171"/>
      <c r="L3" s="171"/>
      <c r="M3" s="172"/>
      <c r="N3" s="62"/>
      <c r="O3" s="62"/>
      <c r="P3" s="173"/>
      <c r="Q3" s="174"/>
      <c r="R3" s="175">
        <v>0.5</v>
      </c>
      <c r="S3" s="176">
        <f t="shared" ref="S3:S4" si="0">E3+G3+I3+K3+M3+O3+Q3</f>
        <v>0</v>
      </c>
      <c r="T3" s="118"/>
      <c r="U3" s="118"/>
      <c r="V3" s="118" t="s">
        <v>23</v>
      </c>
      <c r="W3" s="118" t="s">
        <v>24</v>
      </c>
      <c r="AA3" s="10" t="s">
        <v>224</v>
      </c>
      <c r="AB3" s="94">
        <f>SUM(AB4:AB7)</f>
        <v>3</v>
      </c>
      <c r="AC3" s="227">
        <f>SUM(AC4:AC7)</f>
        <v>1</v>
      </c>
      <c r="AD3" s="10" t="s">
        <v>164</v>
      </c>
      <c r="AE3"/>
      <c r="AF3" s="10"/>
      <c r="AG3" s="10"/>
      <c r="AH3" s="94"/>
      <c r="AI3" s="95"/>
      <c r="AJ3" s="10"/>
      <c r="AK3" s="10"/>
      <c r="AL3" s="10"/>
      <c r="AM3" s="10"/>
      <c r="AN3" s="94"/>
      <c r="AO3" s="95"/>
      <c r="AP3" s="10"/>
      <c r="AQ3"/>
      <c r="AR3" s="11"/>
      <c r="AS3" s="10"/>
      <c r="AT3" s="94"/>
      <c r="AU3" s="95"/>
      <c r="AV3" s="10"/>
      <c r="AX3" s="10"/>
      <c r="AY3" s="10"/>
      <c r="AZ3" s="94"/>
      <c r="BA3" s="95"/>
      <c r="BB3" s="10"/>
      <c r="BE3" s="10"/>
      <c r="BF3" s="94"/>
      <c r="BG3" s="95"/>
      <c r="BH3" s="10"/>
      <c r="BK3" s="10"/>
      <c r="BL3" s="94"/>
      <c r="BM3" s="95"/>
      <c r="BN3" s="116"/>
      <c r="BO3" s="118"/>
      <c r="BQ3" s="121"/>
      <c r="BR3" s="128"/>
      <c r="BV3" s="117"/>
      <c r="BW3" s="129"/>
      <c r="BX3" s="117"/>
      <c r="BY3" s="117"/>
      <c r="BZ3" s="117"/>
      <c r="CA3" s="117"/>
      <c r="CB3" s="117"/>
    </row>
    <row r="4" spans="1:80">
      <c r="A4" s="243">
        <v>2</v>
      </c>
      <c r="B4" s="29" t="str">
        <f>B50</f>
        <v>Nokomis Nemeses</v>
      </c>
      <c r="C4" s="15">
        <f>C50</f>
        <v>1452.5</v>
      </c>
      <c r="D4" s="13" t="s">
        <v>253</v>
      </c>
      <c r="E4" s="14">
        <v>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7"/>
      <c r="R4" s="13">
        <v>1</v>
      </c>
      <c r="S4" s="176">
        <f t="shared" si="0"/>
        <v>3</v>
      </c>
      <c r="T4" s="118"/>
      <c r="U4" s="131">
        <v>13</v>
      </c>
      <c r="V4" s="236" t="str">
        <f>B4</f>
        <v>Nokomis Nemeses</v>
      </c>
      <c r="W4" s="225" t="str">
        <f>B11</f>
        <v>EV Lightning</v>
      </c>
      <c r="Z4">
        <v>1</v>
      </c>
      <c r="AA4" t="s">
        <v>230</v>
      </c>
      <c r="AB4">
        <v>0</v>
      </c>
      <c r="AC4">
        <v>1</v>
      </c>
      <c r="AD4" t="s">
        <v>194</v>
      </c>
      <c r="AE4"/>
      <c r="AG4"/>
      <c r="AH4"/>
      <c r="AI4"/>
      <c r="AJ4"/>
      <c r="AK4"/>
      <c r="AM4"/>
      <c r="AP4"/>
      <c r="AQ4"/>
      <c r="AR4" s="16"/>
      <c r="AS4"/>
      <c r="AX4"/>
      <c r="AY4"/>
      <c r="BB4"/>
      <c r="BQ4" s="121"/>
      <c r="BR4" s="128"/>
      <c r="BS4" s="25"/>
      <c r="BV4" s="117"/>
      <c r="BW4" s="117"/>
      <c r="BX4" s="117"/>
      <c r="BY4" s="117"/>
      <c r="BZ4" s="117"/>
      <c r="CA4" s="117"/>
      <c r="CB4" s="117"/>
    </row>
    <row r="5" spans="1:80">
      <c r="A5" s="77">
        <v>3</v>
      </c>
      <c r="B5" s="29" t="str">
        <f>B56</f>
        <v>Pawn Island of Misfits</v>
      </c>
      <c r="C5" s="247">
        <f>C56</f>
        <v>1410.5</v>
      </c>
      <c r="D5" s="13" t="s">
        <v>256</v>
      </c>
      <c r="E5" s="14">
        <v>2.5</v>
      </c>
      <c r="F5" s="14"/>
      <c r="G5" s="126"/>
      <c r="H5" s="126"/>
      <c r="I5" s="126"/>
      <c r="J5" s="126"/>
      <c r="K5" s="126"/>
      <c r="L5" s="126"/>
      <c r="M5" s="115"/>
      <c r="N5" s="53"/>
      <c r="O5" s="53"/>
      <c r="P5" s="130"/>
      <c r="Q5" s="61"/>
      <c r="R5" s="169">
        <v>1</v>
      </c>
      <c r="S5" s="177">
        <f t="shared" ref="S5:S17" si="1">E5+G5+I5+K5+M5+O5+Q5</f>
        <v>2.5</v>
      </c>
      <c r="T5" s="118"/>
      <c r="U5" s="131">
        <v>14</v>
      </c>
      <c r="V5" s="225" t="str">
        <f>B12</f>
        <v>Fulton Rookies</v>
      </c>
      <c r="W5" s="236" t="str">
        <f>B5</f>
        <v>Pawn Island of Misfits</v>
      </c>
      <c r="Z5">
        <v>2</v>
      </c>
      <c r="AA5" t="s">
        <v>231</v>
      </c>
      <c r="AB5">
        <v>1</v>
      </c>
      <c r="AC5">
        <v>0</v>
      </c>
      <c r="AD5" t="s">
        <v>277</v>
      </c>
      <c r="AE5"/>
      <c r="AG5"/>
      <c r="AH5"/>
      <c r="AI5"/>
      <c r="AJ5"/>
      <c r="AK5"/>
      <c r="AM5"/>
      <c r="AP5"/>
      <c r="AQ5"/>
      <c r="AR5" s="16"/>
      <c r="AS5"/>
      <c r="AX5"/>
      <c r="AY5"/>
      <c r="BB5"/>
      <c r="BN5" s="118"/>
      <c r="BQ5" s="121"/>
      <c r="BR5" s="132"/>
      <c r="BV5" s="117"/>
      <c r="BW5" s="129"/>
      <c r="BX5" s="117"/>
      <c r="BY5" s="129"/>
      <c r="BZ5" s="117"/>
      <c r="CA5" s="129"/>
      <c r="CB5" s="117"/>
    </row>
    <row r="6" spans="1:80">
      <c r="A6" s="243">
        <v>4</v>
      </c>
      <c r="B6" s="248" t="str">
        <f>B62</f>
        <v>Killer Bees</v>
      </c>
      <c r="C6" s="249">
        <f>C62</f>
        <v>1408</v>
      </c>
      <c r="D6" s="13" t="s">
        <v>257</v>
      </c>
      <c r="E6" s="14">
        <v>3.5</v>
      </c>
      <c r="F6" s="14"/>
      <c r="G6" s="126"/>
      <c r="H6" s="126"/>
      <c r="I6" s="126"/>
      <c r="J6" s="126"/>
      <c r="K6" s="126"/>
      <c r="L6" s="126"/>
      <c r="M6" s="115"/>
      <c r="N6" s="53"/>
      <c r="O6" s="53"/>
      <c r="P6" s="53"/>
      <c r="Q6" s="61"/>
      <c r="R6" s="169">
        <v>1</v>
      </c>
      <c r="S6" s="177">
        <f t="shared" si="1"/>
        <v>3.5</v>
      </c>
      <c r="T6" s="118"/>
      <c r="U6" s="131">
        <v>15</v>
      </c>
      <c r="V6" s="265" t="str">
        <f>B6</f>
        <v>Killer Bees</v>
      </c>
      <c r="W6" s="3" t="str">
        <f>B13</f>
        <v>Sapphire</v>
      </c>
      <c r="Z6">
        <v>3</v>
      </c>
      <c r="AA6" t="s">
        <v>232</v>
      </c>
      <c r="AB6">
        <v>1</v>
      </c>
      <c r="AC6">
        <v>0</v>
      </c>
      <c r="AD6" t="s">
        <v>196</v>
      </c>
      <c r="AE6"/>
      <c r="AG6"/>
      <c r="AH6"/>
      <c r="AI6"/>
      <c r="AJ6"/>
      <c r="AK6"/>
      <c r="AM6"/>
      <c r="AP6"/>
      <c r="AQ6"/>
      <c r="AR6" s="16"/>
      <c r="AS6"/>
      <c r="AX6"/>
      <c r="AY6"/>
      <c r="BB6"/>
      <c r="BQ6" s="121"/>
      <c r="BR6" s="128"/>
      <c r="BV6" s="117"/>
      <c r="BW6" s="117"/>
      <c r="BX6" s="117"/>
      <c r="BY6" s="117"/>
      <c r="BZ6" s="117"/>
      <c r="CA6" s="117"/>
      <c r="CB6" s="117"/>
    </row>
    <row r="7" spans="1:80">
      <c r="A7" s="243">
        <v>5</v>
      </c>
      <c r="B7" s="248" t="str">
        <f>B68</f>
        <v>Highton View Terrace</v>
      </c>
      <c r="C7" s="249">
        <f>C68</f>
        <v>1262</v>
      </c>
      <c r="D7" s="13" t="s">
        <v>260</v>
      </c>
      <c r="E7" s="14">
        <v>3</v>
      </c>
      <c r="F7" s="14"/>
      <c r="G7" s="126"/>
      <c r="H7" s="126"/>
      <c r="I7" s="126"/>
      <c r="J7" s="126"/>
      <c r="K7" s="126"/>
      <c r="L7" s="126"/>
      <c r="M7" s="115"/>
      <c r="N7" s="53"/>
      <c r="O7" s="53"/>
      <c r="P7" s="133"/>
      <c r="Q7" s="61"/>
      <c r="R7" s="169">
        <v>1</v>
      </c>
      <c r="S7" s="177">
        <f t="shared" si="1"/>
        <v>3</v>
      </c>
      <c r="T7" s="118"/>
      <c r="U7" s="131">
        <v>16</v>
      </c>
      <c r="V7" s="225" t="str">
        <f>B14</f>
        <v>The Other Team</v>
      </c>
      <c r="W7" s="265" t="str">
        <f>B7</f>
        <v>Highton View Terrace</v>
      </c>
      <c r="Y7" s="118"/>
      <c r="Z7">
        <v>4</v>
      </c>
      <c r="AA7" t="s">
        <v>268</v>
      </c>
      <c r="AB7">
        <v>1</v>
      </c>
      <c r="AC7">
        <v>0</v>
      </c>
      <c r="AD7" t="s">
        <v>197</v>
      </c>
      <c r="AE7"/>
      <c r="AG7"/>
      <c r="AH7"/>
      <c r="AI7"/>
      <c r="AJ7"/>
      <c r="AK7"/>
      <c r="AM7"/>
      <c r="AP7"/>
      <c r="AQ7"/>
      <c r="AR7" s="16"/>
      <c r="AS7"/>
      <c r="AX7"/>
      <c r="AY7"/>
      <c r="BB7"/>
      <c r="BN7" s="118"/>
      <c r="BQ7" s="121"/>
      <c r="BR7" s="128"/>
      <c r="BV7" s="117"/>
      <c r="BW7" s="117"/>
      <c r="BX7" s="117"/>
      <c r="BY7" s="117"/>
      <c r="BZ7" s="117"/>
      <c r="CA7" s="117"/>
      <c r="CB7" s="117"/>
    </row>
    <row r="8" spans="1:80" ht="15.75" thickBot="1">
      <c r="A8" s="243">
        <v>6</v>
      </c>
      <c r="B8" s="29" t="str">
        <f>B74</f>
        <v>Just Go4it</v>
      </c>
      <c r="C8" s="15">
        <f>C74</f>
        <v>1245</v>
      </c>
      <c r="D8" s="13" t="s">
        <v>261</v>
      </c>
      <c r="E8" s="14">
        <v>1</v>
      </c>
      <c r="F8" s="14"/>
      <c r="G8" s="126"/>
      <c r="H8" s="126"/>
      <c r="I8" s="126"/>
      <c r="J8" s="126"/>
      <c r="K8" s="126"/>
      <c r="L8" s="53"/>
      <c r="M8" s="115"/>
      <c r="N8" s="53"/>
      <c r="O8" s="53"/>
      <c r="P8" s="53"/>
      <c r="Q8" s="61"/>
      <c r="R8" s="169">
        <v>0</v>
      </c>
      <c r="S8" s="177">
        <f t="shared" si="1"/>
        <v>1</v>
      </c>
      <c r="T8" s="118"/>
      <c r="U8" s="131">
        <v>17</v>
      </c>
      <c r="V8" s="3" t="str">
        <f>B8</f>
        <v>Just Go4it</v>
      </c>
      <c r="W8" s="236" t="str">
        <f>B15</f>
        <v>Wayzata Trojans</v>
      </c>
      <c r="AA8"/>
      <c r="AE8"/>
      <c r="AG8"/>
      <c r="AH8"/>
      <c r="AI8"/>
      <c r="AJ8"/>
      <c r="AK8"/>
      <c r="AM8"/>
      <c r="AP8"/>
      <c r="AQ8"/>
      <c r="BB8"/>
      <c r="BQ8" s="121"/>
      <c r="BR8" s="128"/>
      <c r="BV8" s="117"/>
      <c r="BW8" s="117"/>
      <c r="BX8" s="117"/>
      <c r="BY8" s="117"/>
      <c r="BZ8" s="117"/>
      <c r="CA8" s="129"/>
      <c r="CB8" s="117"/>
    </row>
    <row r="9" spans="1:80" ht="15.75" thickBot="1">
      <c r="A9" s="243">
        <v>7</v>
      </c>
      <c r="B9" s="248" t="str">
        <f>B81</f>
        <v>E 4 Effort</v>
      </c>
      <c r="C9" s="249">
        <f>C81</f>
        <v>1215.75</v>
      </c>
      <c r="D9" s="13" t="s">
        <v>263</v>
      </c>
      <c r="E9" s="14">
        <v>3</v>
      </c>
      <c r="F9" s="14"/>
      <c r="G9" s="126"/>
      <c r="H9" s="53"/>
      <c r="I9" s="126"/>
      <c r="J9" s="53"/>
      <c r="K9" s="126"/>
      <c r="L9" s="53"/>
      <c r="M9" s="115"/>
      <c r="N9" s="53"/>
      <c r="O9" s="53"/>
      <c r="P9" s="133"/>
      <c r="Q9" s="61"/>
      <c r="R9" s="169">
        <v>1</v>
      </c>
      <c r="S9" s="177">
        <f t="shared" si="1"/>
        <v>3</v>
      </c>
      <c r="T9" s="118"/>
      <c r="U9" s="131">
        <v>18</v>
      </c>
      <c r="V9" s="225" t="str">
        <f>B16</f>
        <v>The Chess Nut Cookies</v>
      </c>
      <c r="W9" s="265" t="str">
        <f>B9</f>
        <v>E 4 Effort</v>
      </c>
      <c r="AA9" s="10" t="s">
        <v>165</v>
      </c>
      <c r="AB9" s="94">
        <f>SUM(AB10:AB13)</f>
        <v>1.5</v>
      </c>
      <c r="AC9" s="227">
        <f>SUM(AC10:AC13)</f>
        <v>2.5</v>
      </c>
      <c r="AD9" s="10" t="s">
        <v>55</v>
      </c>
      <c r="AE9"/>
      <c r="AF9" s="10"/>
      <c r="AG9" s="10"/>
      <c r="AH9" s="94"/>
      <c r="AI9" s="95"/>
      <c r="AJ9" s="10"/>
      <c r="AK9" s="10"/>
      <c r="AL9" s="10"/>
      <c r="AM9" s="10"/>
      <c r="AN9" s="94"/>
      <c r="AO9" s="95"/>
      <c r="AP9" s="10"/>
      <c r="AQ9"/>
      <c r="AR9" s="11"/>
      <c r="AS9" s="27"/>
      <c r="AT9" s="94"/>
      <c r="AU9" s="95"/>
      <c r="AV9" s="10"/>
      <c r="AX9"/>
      <c r="AY9" s="10"/>
      <c r="AZ9" s="94"/>
      <c r="BA9" s="95"/>
      <c r="BB9" s="116"/>
      <c r="BE9" s="10"/>
      <c r="BF9" s="94"/>
      <c r="BG9" s="95"/>
      <c r="BH9" s="10"/>
      <c r="BK9" s="10"/>
      <c r="BL9" s="94"/>
      <c r="BM9" s="95"/>
      <c r="BN9" s="116"/>
      <c r="BO9" s="118"/>
      <c r="BQ9" s="121"/>
      <c r="BR9" s="128"/>
      <c r="BV9" s="117"/>
      <c r="BW9" s="129"/>
      <c r="BX9" s="117"/>
      <c r="BY9" s="129"/>
      <c r="BZ9" s="129"/>
      <c r="CA9" s="134"/>
      <c r="CB9" s="134"/>
    </row>
    <row r="10" spans="1:80">
      <c r="A10" s="243">
        <v>8</v>
      </c>
      <c r="B10" s="248" t="str">
        <f>B88</f>
        <v>U Skrud Me Again Costanza</v>
      </c>
      <c r="C10" s="249">
        <f>C88</f>
        <v>1194.75</v>
      </c>
      <c r="D10" s="254" t="s">
        <v>265</v>
      </c>
      <c r="E10" s="14">
        <v>2</v>
      </c>
      <c r="F10" s="14"/>
      <c r="G10" s="126"/>
      <c r="H10" s="53"/>
      <c r="I10" s="126"/>
      <c r="J10" s="126"/>
      <c r="K10" s="126"/>
      <c r="L10" s="126"/>
      <c r="M10" s="126"/>
      <c r="N10" s="53"/>
      <c r="O10" s="53"/>
      <c r="P10" s="53"/>
      <c r="Q10" s="61"/>
      <c r="R10" s="169">
        <v>0.5</v>
      </c>
      <c r="S10" s="177">
        <f t="shared" si="1"/>
        <v>2</v>
      </c>
      <c r="T10" s="118"/>
      <c r="V10" s="266" t="str">
        <f>B10</f>
        <v>U Skrud Me Again Costanza</v>
      </c>
      <c r="Z10">
        <v>1</v>
      </c>
      <c r="AA10" t="s">
        <v>198</v>
      </c>
      <c r="AB10">
        <v>0.5</v>
      </c>
      <c r="AC10">
        <v>0.5</v>
      </c>
      <c r="AD10" t="s">
        <v>176</v>
      </c>
      <c r="AE10"/>
      <c r="AG10"/>
      <c r="AH10"/>
      <c r="AI10"/>
      <c r="AJ10"/>
      <c r="AK10"/>
      <c r="AM10"/>
      <c r="AP10"/>
      <c r="AQ10"/>
      <c r="AR10" s="16"/>
      <c r="AX10"/>
      <c r="AY10"/>
      <c r="BB10" s="118"/>
      <c r="BK10" s="118"/>
      <c r="BN10" s="118"/>
      <c r="BO10" s="118"/>
      <c r="BQ10" s="121"/>
      <c r="BR10" s="121"/>
      <c r="BV10" s="117"/>
      <c r="BW10" s="117"/>
      <c r="BX10" s="117"/>
      <c r="BY10" s="117"/>
      <c r="BZ10" s="117"/>
      <c r="CA10" s="117"/>
      <c r="CB10" s="117"/>
    </row>
    <row r="11" spans="1:80">
      <c r="A11" s="243">
        <v>9</v>
      </c>
      <c r="B11" s="248" t="str">
        <f>B94</f>
        <v>EV Lightning</v>
      </c>
      <c r="C11" s="249">
        <f>C94</f>
        <v>1086.75</v>
      </c>
      <c r="D11" s="13" t="s">
        <v>254</v>
      </c>
      <c r="E11" s="14">
        <v>1</v>
      </c>
      <c r="F11" s="14"/>
      <c r="G11" s="126"/>
      <c r="H11" s="53"/>
      <c r="I11" s="126"/>
      <c r="J11" s="126"/>
      <c r="K11" s="126"/>
      <c r="L11" s="126"/>
      <c r="M11" s="115"/>
      <c r="N11" s="53"/>
      <c r="O11" s="53"/>
      <c r="P11" s="127"/>
      <c r="Q11" s="61"/>
      <c r="R11" s="169">
        <v>0</v>
      </c>
      <c r="S11" s="177">
        <f t="shared" si="1"/>
        <v>1</v>
      </c>
      <c r="T11" s="118"/>
      <c r="U11" s="131">
        <v>19</v>
      </c>
      <c r="V11" s="236" t="str">
        <f>B17</f>
        <v>Pin Mightier than Sword</v>
      </c>
      <c r="W11" s="25" t="s">
        <v>76</v>
      </c>
      <c r="Z11">
        <v>2</v>
      </c>
      <c r="AA11" t="s">
        <v>269</v>
      </c>
      <c r="AB11">
        <v>1</v>
      </c>
      <c r="AC11">
        <v>0</v>
      </c>
      <c r="AD11" t="s">
        <v>178</v>
      </c>
      <c r="AE11"/>
      <c r="AG11"/>
      <c r="AH11"/>
      <c r="AI11"/>
      <c r="AJ11"/>
      <c r="AK11"/>
      <c r="AM11"/>
      <c r="AP11"/>
      <c r="AQ11"/>
      <c r="AR11" s="122"/>
      <c r="AX11"/>
      <c r="AY11"/>
      <c r="BB11"/>
      <c r="BN11" s="118"/>
      <c r="BQ11" s="121"/>
      <c r="BR11" s="132"/>
      <c r="BV11" s="117"/>
      <c r="BW11" s="129"/>
      <c r="BX11" s="117"/>
      <c r="BY11" s="117"/>
      <c r="BZ11" s="117"/>
      <c r="CA11" s="117"/>
      <c r="CB11" s="117"/>
    </row>
    <row r="12" spans="1:80">
      <c r="A12" s="243">
        <v>10</v>
      </c>
      <c r="B12" s="248" t="str">
        <f>B101</f>
        <v>Fulton Rookies</v>
      </c>
      <c r="C12" s="249">
        <f>C101</f>
        <v>1003.25</v>
      </c>
      <c r="D12" s="13" t="s">
        <v>255</v>
      </c>
      <c r="E12" s="14">
        <v>1.5</v>
      </c>
      <c r="F12" s="14"/>
      <c r="G12" s="126"/>
      <c r="H12" s="126"/>
      <c r="I12" s="126"/>
      <c r="J12" s="53"/>
      <c r="K12" s="126"/>
      <c r="L12" s="126"/>
      <c r="M12" s="126"/>
      <c r="N12" s="53"/>
      <c r="O12" s="53"/>
      <c r="P12" s="130"/>
      <c r="Q12" s="61"/>
      <c r="R12" s="169">
        <v>0</v>
      </c>
      <c r="S12" s="177">
        <f t="shared" si="1"/>
        <v>1.5</v>
      </c>
      <c r="T12" s="118"/>
      <c r="U12" s="118"/>
      <c r="V12" s="225" t="str">
        <f>B18</f>
        <v>Demogorgons</v>
      </c>
      <c r="Y12" s="118"/>
      <c r="Z12">
        <v>3</v>
      </c>
      <c r="AA12" t="s">
        <v>199</v>
      </c>
      <c r="AB12">
        <v>0</v>
      </c>
      <c r="AC12">
        <v>1</v>
      </c>
      <c r="AD12" t="s">
        <v>177</v>
      </c>
      <c r="AE12"/>
      <c r="AG12"/>
      <c r="AH12"/>
      <c r="AI12"/>
      <c r="AJ12"/>
      <c r="AK12"/>
      <c r="AM12"/>
      <c r="AP12" s="30"/>
      <c r="AQ12"/>
      <c r="AR12" s="16"/>
      <c r="AS12"/>
      <c r="AX12"/>
      <c r="AY12"/>
      <c r="BB12"/>
      <c r="BJ12" s="118"/>
      <c r="BN12" s="118"/>
      <c r="BQ12" s="121"/>
      <c r="BR12" s="98"/>
      <c r="BV12" s="117"/>
      <c r="BW12" s="117"/>
      <c r="BX12" s="117"/>
      <c r="BY12" s="134"/>
      <c r="BZ12" s="117"/>
      <c r="CA12" s="129"/>
      <c r="CB12" s="117"/>
    </row>
    <row r="13" spans="1:80">
      <c r="A13" s="243">
        <v>11</v>
      </c>
      <c r="B13" s="29" t="str">
        <f>B108</f>
        <v>Sapphire</v>
      </c>
      <c r="C13" s="263">
        <f>C108</f>
        <v>835.33333333333337</v>
      </c>
      <c r="D13" s="13" t="s">
        <v>258</v>
      </c>
      <c r="E13" s="14">
        <v>0.5</v>
      </c>
      <c r="F13" s="14"/>
      <c r="G13" s="126"/>
      <c r="H13" s="126"/>
      <c r="I13" s="126"/>
      <c r="J13" s="53"/>
      <c r="K13" s="126"/>
      <c r="L13" s="53"/>
      <c r="M13" s="115"/>
      <c r="N13" s="53"/>
      <c r="O13" s="53"/>
      <c r="P13" s="53"/>
      <c r="Q13" s="61"/>
      <c r="R13" s="169">
        <v>0</v>
      </c>
      <c r="S13" s="177">
        <f t="shared" si="1"/>
        <v>0.5</v>
      </c>
      <c r="T13" s="118"/>
      <c r="U13" s="118"/>
      <c r="Z13">
        <v>4</v>
      </c>
      <c r="AA13" t="s">
        <v>201</v>
      </c>
      <c r="AB13">
        <v>0</v>
      </c>
      <c r="AC13">
        <v>1</v>
      </c>
      <c r="AD13" t="s">
        <v>179</v>
      </c>
      <c r="AE13"/>
      <c r="AG13"/>
      <c r="AH13"/>
      <c r="AI13"/>
      <c r="AJ13"/>
      <c r="AK13"/>
      <c r="AM13"/>
      <c r="AP13" s="30"/>
      <c r="AQ13"/>
      <c r="AR13" s="16"/>
      <c r="AX13"/>
      <c r="AY13"/>
      <c r="BB13"/>
      <c r="BJ13" s="118"/>
      <c r="BN13" s="118"/>
      <c r="BQ13" s="121"/>
      <c r="BR13" s="128"/>
      <c r="BV13" s="117"/>
      <c r="BW13" s="117"/>
      <c r="BX13" s="117"/>
      <c r="BY13" s="117"/>
      <c r="BZ13" s="117"/>
      <c r="CA13" s="129"/>
      <c r="CB13" s="117"/>
    </row>
    <row r="14" spans="1:80" ht="15.75" thickBot="1">
      <c r="A14" s="243">
        <v>12</v>
      </c>
      <c r="B14" s="248" t="str">
        <f>B114</f>
        <v>The Other Team</v>
      </c>
      <c r="C14" s="249">
        <f>C114</f>
        <v>863.5</v>
      </c>
      <c r="D14" s="13" t="s">
        <v>259</v>
      </c>
      <c r="E14" s="14">
        <v>1</v>
      </c>
      <c r="F14" s="14"/>
      <c r="G14" s="126"/>
      <c r="H14" s="53"/>
      <c r="I14" s="126"/>
      <c r="J14" s="53"/>
      <c r="K14" s="53"/>
      <c r="L14" s="53"/>
      <c r="M14" s="115"/>
      <c r="N14" s="53"/>
      <c r="O14" s="53"/>
      <c r="P14" s="53"/>
      <c r="Q14" s="61"/>
      <c r="R14" s="169">
        <v>0</v>
      </c>
      <c r="S14" s="177">
        <f t="shared" si="1"/>
        <v>1</v>
      </c>
      <c r="T14" s="118"/>
      <c r="U14" t="s">
        <v>279</v>
      </c>
      <c r="V14" s="74" t="s">
        <v>278</v>
      </c>
      <c r="AA14"/>
      <c r="AE14"/>
      <c r="AG14"/>
      <c r="AH14"/>
      <c r="AI14"/>
      <c r="AJ14"/>
      <c r="AK14"/>
      <c r="AM14"/>
      <c r="AP14"/>
      <c r="AQ14"/>
      <c r="BB14"/>
      <c r="BQ14" s="121"/>
      <c r="BR14" s="128"/>
      <c r="BV14" s="117"/>
      <c r="BW14" s="117"/>
      <c r="BX14" s="117"/>
      <c r="BY14" s="117"/>
      <c r="BZ14" s="117"/>
      <c r="CA14" s="117"/>
      <c r="CB14" s="117"/>
    </row>
    <row r="15" spans="1:80" ht="15.75" thickBot="1">
      <c r="A15" s="243">
        <v>13</v>
      </c>
      <c r="B15" s="29" t="str">
        <f>B121</f>
        <v>Wayzata Trojans</v>
      </c>
      <c r="C15" s="15">
        <f>C121</f>
        <v>732</v>
      </c>
      <c r="D15" s="13" t="s">
        <v>262</v>
      </c>
      <c r="E15" s="14">
        <v>3</v>
      </c>
      <c r="F15" s="14"/>
      <c r="G15" s="126"/>
      <c r="H15" s="126"/>
      <c r="I15" s="126"/>
      <c r="J15" s="53"/>
      <c r="K15" s="126"/>
      <c r="L15" s="53"/>
      <c r="M15" s="126"/>
      <c r="N15" s="53"/>
      <c r="O15" s="53"/>
      <c r="P15" s="256"/>
      <c r="Q15" s="195"/>
      <c r="R15" s="169">
        <v>1</v>
      </c>
      <c r="S15" s="177">
        <f t="shared" si="1"/>
        <v>3</v>
      </c>
      <c r="T15" s="118"/>
      <c r="U15" s="125">
        <v>13</v>
      </c>
      <c r="V15" s="225" t="str">
        <f>B7</f>
        <v>Highton View Terrace</v>
      </c>
      <c r="W15" s="3" t="str">
        <f>B4</f>
        <v>Nokomis Nemeses</v>
      </c>
      <c r="AA15" s="10" t="s">
        <v>161</v>
      </c>
      <c r="AB15" s="94">
        <f>SUM(AB16:AB19)</f>
        <v>3.5</v>
      </c>
      <c r="AC15" s="227">
        <f>SUM(AC16:AC19)</f>
        <v>0.5</v>
      </c>
      <c r="AD15" s="10" t="s">
        <v>169</v>
      </c>
      <c r="AE15"/>
      <c r="AF15" s="10"/>
      <c r="AG15" s="10"/>
      <c r="AH15" s="94"/>
      <c r="AI15" s="95"/>
      <c r="AJ15" s="10"/>
      <c r="AK15" s="10"/>
      <c r="AL15" s="10"/>
      <c r="AM15" s="10"/>
      <c r="AN15" s="94"/>
      <c r="AO15" s="95"/>
      <c r="AP15" s="27"/>
      <c r="AQ15"/>
      <c r="AR15" s="11"/>
      <c r="AS15" s="27"/>
      <c r="AT15" s="94"/>
      <c r="AU15" s="95"/>
      <c r="AV15" s="116"/>
      <c r="AX15"/>
      <c r="AY15"/>
      <c r="AZ15" s="94"/>
      <c r="BA15" s="95"/>
      <c r="BB15" s="10"/>
      <c r="BE15" s="10"/>
      <c r="BF15" s="94"/>
      <c r="BG15" s="95"/>
      <c r="BH15" s="10"/>
      <c r="BJ15" s="118"/>
      <c r="BK15" s="10"/>
      <c r="BL15" s="94"/>
      <c r="BM15" s="95"/>
      <c r="BN15" s="116"/>
      <c r="BQ15" s="121"/>
      <c r="BR15" s="135"/>
      <c r="BV15" s="117"/>
      <c r="BW15" s="117"/>
      <c r="BX15" s="117"/>
      <c r="BY15" s="117"/>
      <c r="BZ15" s="117"/>
      <c r="CA15" s="117"/>
      <c r="CB15" s="117"/>
    </row>
    <row r="16" spans="1:80">
      <c r="A16" s="244">
        <v>14</v>
      </c>
      <c r="B16" s="248" t="str">
        <f>B130</f>
        <v>The Chess Nut Cookies</v>
      </c>
      <c r="C16" s="249">
        <f>C130</f>
        <v>664</v>
      </c>
      <c r="D16" s="13" t="s">
        <v>264</v>
      </c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95"/>
      <c r="R16" s="170">
        <v>0</v>
      </c>
      <c r="S16" s="177">
        <f t="shared" si="1"/>
        <v>1</v>
      </c>
      <c r="T16" s="118"/>
      <c r="U16" s="125">
        <v>14</v>
      </c>
      <c r="V16" s="3" t="str">
        <f>B5</f>
        <v>Pawn Island of Misfits</v>
      </c>
      <c r="W16" s="225" t="str">
        <f>B9</f>
        <v>E 4 Effort</v>
      </c>
      <c r="Z16">
        <v>1</v>
      </c>
      <c r="AA16" t="s">
        <v>29</v>
      </c>
      <c r="AB16">
        <v>0.5</v>
      </c>
      <c r="AC16">
        <v>0.5</v>
      </c>
      <c r="AD16" t="s">
        <v>271</v>
      </c>
      <c r="AE16"/>
      <c r="AG16"/>
      <c r="AH16"/>
      <c r="AI16"/>
      <c r="AJ16"/>
      <c r="AK16"/>
      <c r="AM16"/>
      <c r="AP16" s="30"/>
      <c r="AQ16"/>
      <c r="AR16" s="16"/>
      <c r="AV16" s="118"/>
      <c r="AX16"/>
      <c r="AY16"/>
      <c r="BB16"/>
      <c r="BN16" s="118"/>
      <c r="BQ16" s="121"/>
    </row>
    <row r="17" spans="1:70">
      <c r="A17" s="243">
        <v>15</v>
      </c>
      <c r="B17" s="29" t="str">
        <f>B136</f>
        <v>Pin Mightier than Sword</v>
      </c>
      <c r="C17" s="15">
        <f>C136</f>
        <v>611</v>
      </c>
      <c r="D17" s="254" t="s">
        <v>266</v>
      </c>
      <c r="E17" s="14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3">
        <v>1</v>
      </c>
      <c r="S17" s="177">
        <f t="shared" si="1"/>
        <v>3</v>
      </c>
      <c r="T17" s="118"/>
      <c r="U17" s="125">
        <v>15</v>
      </c>
      <c r="V17" s="3" t="str">
        <f>B15</f>
        <v>Wayzata Trojans</v>
      </c>
      <c r="W17" s="225" t="str">
        <f>B6</f>
        <v>Killer Bees</v>
      </c>
      <c r="Y17" s="118"/>
      <c r="Z17">
        <v>2</v>
      </c>
      <c r="AA17" t="s">
        <v>40</v>
      </c>
      <c r="AB17">
        <v>1</v>
      </c>
      <c r="AC17">
        <v>0</v>
      </c>
      <c r="AD17" t="s">
        <v>170</v>
      </c>
      <c r="AE17"/>
      <c r="AG17"/>
      <c r="AH17"/>
      <c r="AI17"/>
      <c r="AJ17"/>
      <c r="AK17"/>
      <c r="AM17"/>
      <c r="AP17" s="30"/>
      <c r="AQ17"/>
      <c r="AR17" s="16"/>
      <c r="AV17" s="30"/>
      <c r="AX17"/>
      <c r="AY17"/>
      <c r="BB17" s="118"/>
      <c r="BK17" s="118"/>
      <c r="BN17" s="118"/>
      <c r="BQ17" s="121"/>
      <c r="BR17" s="121"/>
    </row>
    <row r="18" spans="1:70" ht="15.75" thickBot="1">
      <c r="A18" s="252">
        <v>16</v>
      </c>
      <c r="B18" s="250" t="str">
        <f>B142</f>
        <v>Demogorgons</v>
      </c>
      <c r="C18" s="251" t="s">
        <v>160</v>
      </c>
      <c r="D18" s="255" t="s">
        <v>267</v>
      </c>
      <c r="E18" s="20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78">
        <v>0</v>
      </c>
      <c r="S18" s="179">
        <f>E18+G18+I18+K18+M18+O18+Q18</f>
        <v>1</v>
      </c>
      <c r="T18" s="118"/>
      <c r="U18" s="125">
        <v>16</v>
      </c>
      <c r="V18" s="225" t="str">
        <f>B3</f>
        <v>Ministry of Very Silly Moves</v>
      </c>
      <c r="W18" s="3" t="str">
        <f>B17</f>
        <v>Pin Mightier than Sword</v>
      </c>
      <c r="Z18">
        <v>3</v>
      </c>
      <c r="AA18" t="s">
        <v>180</v>
      </c>
      <c r="AB18">
        <v>1</v>
      </c>
      <c r="AC18">
        <v>0</v>
      </c>
      <c r="AD18" t="s">
        <v>171</v>
      </c>
      <c r="AE18"/>
      <c r="AG18"/>
      <c r="AH18"/>
      <c r="AI18"/>
      <c r="AJ18"/>
      <c r="AK18"/>
      <c r="AM18"/>
      <c r="AP18" s="30"/>
      <c r="AQ18"/>
      <c r="AR18" s="16"/>
      <c r="AV18" s="30"/>
      <c r="AX18"/>
      <c r="AY18"/>
      <c r="BB18" s="121"/>
      <c r="BN18" s="118"/>
      <c r="BQ18" s="121"/>
      <c r="BR18" s="121"/>
    </row>
    <row r="19" spans="1:70">
      <c r="D19"/>
      <c r="H19" s="118"/>
      <c r="J19" s="118"/>
      <c r="L19" s="118"/>
      <c r="N19" s="118"/>
      <c r="P19" s="18"/>
      <c r="R19" s="136"/>
      <c r="S19" s="137"/>
      <c r="T19" s="118"/>
      <c r="U19" s="125">
        <v>17</v>
      </c>
      <c r="V19" s="225" t="str">
        <f>B10</f>
        <v>U Skrud Me Again Costanza</v>
      </c>
      <c r="W19" s="3" t="str">
        <f>B8</f>
        <v>Just Go4it</v>
      </c>
      <c r="Z19">
        <v>4</v>
      </c>
      <c r="AA19" t="s">
        <v>181</v>
      </c>
      <c r="AB19">
        <v>1</v>
      </c>
      <c r="AC19">
        <v>0</v>
      </c>
      <c r="AD19" t="s">
        <v>270</v>
      </c>
      <c r="AE19"/>
      <c r="AG19"/>
      <c r="AH19"/>
      <c r="AI19"/>
      <c r="AJ19"/>
      <c r="AK19"/>
      <c r="AM19"/>
      <c r="AP19" s="30"/>
      <c r="AQ19"/>
      <c r="AR19" s="16"/>
      <c r="AV19" s="30"/>
      <c r="AY19" s="37"/>
      <c r="AZ19" s="25"/>
      <c r="BB19" s="118"/>
      <c r="BF19" s="18"/>
      <c r="BL19" s="18"/>
      <c r="BN19" s="118"/>
      <c r="BQ19" s="121"/>
      <c r="BR19" s="121"/>
    </row>
    <row r="20" spans="1:70" ht="15.75" thickBot="1">
      <c r="A20" s="253"/>
      <c r="E20">
        <f>SUM(E3:E18)</f>
        <v>30</v>
      </c>
      <c r="G20">
        <f>SUM(G3:G18)</f>
        <v>0</v>
      </c>
      <c r="H20" s="118"/>
      <c r="I20">
        <f>SUM(I3:I18)</f>
        <v>0</v>
      </c>
      <c r="J20" s="118"/>
      <c r="K20">
        <f>SUM(K3:K18)</f>
        <v>0</v>
      </c>
      <c r="L20" s="118"/>
      <c r="M20">
        <f>SUM(M3:M18)</f>
        <v>0</v>
      </c>
      <c r="N20" s="118"/>
      <c r="O20">
        <f>SUM(O3:O18)</f>
        <v>0</v>
      </c>
      <c r="P20" s="18"/>
      <c r="Q20">
        <f>SUM(Q3:Q18)</f>
        <v>0</v>
      </c>
      <c r="R20">
        <f>SUM(R3:R18)</f>
        <v>8</v>
      </c>
      <c r="S20">
        <f>SUM(S3:S18)</f>
        <v>30</v>
      </c>
      <c r="T20" s="118"/>
      <c r="U20" s="125">
        <v>18</v>
      </c>
      <c r="V20" s="225" t="str">
        <f>B11</f>
        <v>EV Lightning</v>
      </c>
      <c r="W20" s="225" t="str">
        <f>B16</f>
        <v>The Chess Nut Cookies</v>
      </c>
      <c r="AA20"/>
      <c r="AE20"/>
      <c r="AG20"/>
      <c r="AH20"/>
      <c r="AI20"/>
      <c r="AJ20"/>
      <c r="AK20"/>
      <c r="AM20"/>
      <c r="AQ20"/>
      <c r="BB20"/>
      <c r="BQ20" s="121"/>
      <c r="BR20" s="121"/>
    </row>
    <row r="21" spans="1:70" ht="15.75" thickBot="1">
      <c r="A21" s="253"/>
      <c r="E21" s="118"/>
      <c r="F21" s="117"/>
      <c r="G21" s="121"/>
      <c r="H21" s="118"/>
      <c r="I21" s="118"/>
      <c r="J21" s="118"/>
      <c r="K21" s="118"/>
      <c r="L21" s="118"/>
      <c r="M21" s="118"/>
      <c r="N21" s="118"/>
      <c r="O21" s="118"/>
      <c r="P21" s="138"/>
      <c r="Q21" s="138"/>
      <c r="S21" s="118"/>
      <c r="T21" s="118"/>
      <c r="U21" s="125">
        <v>19</v>
      </c>
      <c r="V21" s="3" t="str">
        <f>B13</f>
        <v>Sapphire</v>
      </c>
      <c r="W21" s="225" t="str">
        <f>B12</f>
        <v>Fulton Rookies</v>
      </c>
      <c r="AA21" s="10" t="s">
        <v>48</v>
      </c>
      <c r="AB21" s="94">
        <f>SUM(AB22:AB25)</f>
        <v>1</v>
      </c>
      <c r="AC21" s="227">
        <f>SUM(AC22:AC25)</f>
        <v>3</v>
      </c>
      <c r="AD21" s="10" t="s">
        <v>85</v>
      </c>
      <c r="AE21"/>
      <c r="AF21" s="10"/>
      <c r="AG21" s="10"/>
      <c r="AH21" s="94"/>
      <c r="AI21" s="95"/>
      <c r="AJ21" s="10"/>
      <c r="AK21" s="10"/>
      <c r="AL21" s="10"/>
      <c r="AM21" s="27"/>
      <c r="AN21" s="94"/>
      <c r="AO21" s="95"/>
      <c r="AP21" s="10"/>
      <c r="AQ21"/>
      <c r="AR21" s="11"/>
      <c r="AS21" s="10"/>
      <c r="AT21" s="94"/>
      <c r="AU21" s="95"/>
      <c r="AV21" s="116"/>
      <c r="AX21"/>
      <c r="AY21" s="10"/>
      <c r="AZ21" s="94"/>
      <c r="BA21" s="95"/>
      <c r="BB21" s="10"/>
      <c r="BE21" s="10"/>
      <c r="BF21" s="94"/>
      <c r="BG21" s="95"/>
      <c r="BH21" s="10"/>
      <c r="BJ21" s="141"/>
      <c r="BK21" s="116"/>
      <c r="BL21" s="94"/>
      <c r="BM21" s="95"/>
      <c r="BN21" s="10"/>
      <c r="BQ21" s="121"/>
      <c r="BR21" s="139"/>
    </row>
    <row r="22" spans="1:70">
      <c r="T22" s="118"/>
      <c r="U22" s="3">
        <v>20</v>
      </c>
      <c r="V22" s="225" t="str">
        <f>B18</f>
        <v>Demogorgons</v>
      </c>
      <c r="W22" s="225" t="str">
        <f>B14</f>
        <v>The Other Team</v>
      </c>
      <c r="Y22" s="118"/>
      <c r="Z22">
        <v>1</v>
      </c>
      <c r="AA22" t="s">
        <v>202</v>
      </c>
      <c r="AB22">
        <v>0</v>
      </c>
      <c r="AC22">
        <v>1</v>
      </c>
      <c r="AD22" t="s">
        <v>182</v>
      </c>
      <c r="AE22"/>
      <c r="AG22"/>
      <c r="AH22"/>
      <c r="AI22"/>
      <c r="AJ22"/>
      <c r="AK22"/>
      <c r="AP22"/>
      <c r="AQ22"/>
      <c r="AR22" s="16"/>
      <c r="AX22"/>
      <c r="AY22"/>
      <c r="BB22"/>
      <c r="BJ22" s="18"/>
      <c r="BK22" s="121"/>
      <c r="BQ22" s="121"/>
    </row>
    <row r="23" spans="1:70" ht="15.75" thickBot="1">
      <c r="B23" s="118" t="s">
        <v>27</v>
      </c>
      <c r="C23" s="117" t="s">
        <v>4</v>
      </c>
      <c r="D23" s="117" t="s">
        <v>5</v>
      </c>
      <c r="E23" s="118"/>
      <c r="F23" s="117"/>
      <c r="G23" s="121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38"/>
      <c r="S23" s="118"/>
      <c r="T23" s="118"/>
      <c r="U23" s="118"/>
      <c r="X23" s="118"/>
      <c r="Z23">
        <v>2</v>
      </c>
      <c r="AA23" t="s">
        <v>74</v>
      </c>
      <c r="AB23">
        <v>0</v>
      </c>
      <c r="AC23">
        <v>1</v>
      </c>
      <c r="AD23" t="s">
        <v>183</v>
      </c>
      <c r="AE23"/>
      <c r="AG23"/>
      <c r="AH23"/>
      <c r="AI23"/>
      <c r="AJ23"/>
      <c r="AK23"/>
      <c r="AP23"/>
      <c r="AQ23"/>
      <c r="AR23" s="11"/>
      <c r="AV23" s="30"/>
      <c r="AX23"/>
      <c r="AY23"/>
      <c r="BB23"/>
      <c r="BJ23" s="118"/>
      <c r="BK23" s="118"/>
      <c r="BQ23" s="121"/>
    </row>
    <row r="24" spans="1:70">
      <c r="A24" s="118">
        <v>1</v>
      </c>
      <c r="B24" s="260" t="s">
        <v>161</v>
      </c>
      <c r="C24" s="267">
        <v>1</v>
      </c>
      <c r="D24" s="174">
        <v>3.5</v>
      </c>
      <c r="E24" s="118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0"/>
      <c r="S24" s="118"/>
      <c r="T24" s="118"/>
      <c r="Y24" s="118"/>
      <c r="Z24">
        <v>3</v>
      </c>
      <c r="AA24" t="s">
        <v>203</v>
      </c>
      <c r="AB24">
        <v>0</v>
      </c>
      <c r="AC24">
        <v>1</v>
      </c>
      <c r="AD24" t="s">
        <v>184</v>
      </c>
      <c r="AE24"/>
      <c r="AG24"/>
      <c r="AH24"/>
      <c r="AI24"/>
      <c r="AJ24"/>
      <c r="AK24"/>
      <c r="AP24"/>
      <c r="AQ24"/>
      <c r="AR24" s="16"/>
      <c r="AX24"/>
      <c r="AY24"/>
      <c r="BB24"/>
      <c r="BJ24" s="118"/>
      <c r="BK24" s="118"/>
      <c r="BQ24" s="121"/>
    </row>
    <row r="25" spans="1:70">
      <c r="A25" s="118">
        <v>2</v>
      </c>
      <c r="B25" s="43" t="s">
        <v>224</v>
      </c>
      <c r="C25" s="268">
        <v>1</v>
      </c>
      <c r="D25" s="61">
        <v>3</v>
      </c>
      <c r="E25" s="118"/>
      <c r="F25" s="117"/>
      <c r="G25" s="121"/>
      <c r="H25" s="118"/>
      <c r="I25" s="121"/>
      <c r="J25" s="118"/>
      <c r="K25" s="118"/>
      <c r="L25" s="121"/>
      <c r="M25" s="118"/>
      <c r="N25" s="118"/>
      <c r="O25" s="118"/>
      <c r="P25" s="118"/>
      <c r="Q25" s="118"/>
      <c r="R25" s="140"/>
      <c r="S25" s="118"/>
      <c r="T25" s="118"/>
      <c r="U25" s="125">
        <v>13</v>
      </c>
      <c r="V25" s="3"/>
      <c r="W25" s="3"/>
      <c r="Y25" s="118"/>
      <c r="Z25">
        <v>4</v>
      </c>
      <c r="AA25" t="s">
        <v>204</v>
      </c>
      <c r="AB25">
        <v>1</v>
      </c>
      <c r="AC25">
        <v>0</v>
      </c>
      <c r="AD25" t="s">
        <v>185</v>
      </c>
      <c r="AE25"/>
      <c r="AG25"/>
      <c r="AH25"/>
      <c r="AI25"/>
      <c r="AJ25"/>
      <c r="AK25"/>
      <c r="AP25"/>
      <c r="AQ25"/>
      <c r="AS25" s="37"/>
      <c r="AT25" s="25"/>
      <c r="AX25"/>
      <c r="AY25"/>
      <c r="AZ25" s="18"/>
      <c r="BB25"/>
      <c r="BE25" s="25"/>
      <c r="BF25" s="18"/>
      <c r="BH25" s="25"/>
      <c r="BJ25" s="118"/>
      <c r="BK25" s="118"/>
      <c r="BL25" s="18"/>
      <c r="BQ25" s="121"/>
    </row>
    <row r="26" spans="1:70" ht="15.75" thickBot="1">
      <c r="A26" s="118">
        <v>3</v>
      </c>
      <c r="B26" s="220" t="s">
        <v>85</v>
      </c>
      <c r="C26" s="269">
        <v>1</v>
      </c>
      <c r="D26" s="61">
        <v>3</v>
      </c>
      <c r="E26" s="118"/>
      <c r="F26" s="117"/>
      <c r="G26" s="121"/>
      <c r="H26" s="118"/>
      <c r="I26" s="121"/>
      <c r="J26" s="118"/>
      <c r="K26" s="118"/>
      <c r="L26" s="118"/>
      <c r="M26" s="118"/>
      <c r="N26" s="118"/>
      <c r="O26" s="118"/>
      <c r="P26" s="118"/>
      <c r="Q26" s="118"/>
      <c r="R26" s="140"/>
      <c r="S26" s="118"/>
      <c r="T26" s="118"/>
      <c r="U26" s="125">
        <v>14</v>
      </c>
      <c r="V26" s="3"/>
      <c r="W26" s="3"/>
      <c r="Y26" s="118"/>
      <c r="AA26"/>
      <c r="AE26"/>
      <c r="AG26"/>
      <c r="AH26"/>
      <c r="AI26"/>
      <c r="AJ26"/>
      <c r="AK26"/>
      <c r="AM26"/>
      <c r="AP26"/>
      <c r="AQ26"/>
      <c r="BB26"/>
      <c r="BQ26" s="121"/>
    </row>
    <row r="27" spans="1:70" ht="15.75" thickBot="1">
      <c r="A27" s="118">
        <v>4</v>
      </c>
      <c r="B27" s="220" t="s">
        <v>162</v>
      </c>
      <c r="C27" s="270">
        <v>1</v>
      </c>
      <c r="D27" s="61">
        <v>3</v>
      </c>
      <c r="E27" s="118"/>
      <c r="F27" s="117"/>
      <c r="G27" s="121"/>
      <c r="H27" s="118"/>
      <c r="I27" s="121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25">
        <v>15</v>
      </c>
      <c r="V27" s="3"/>
      <c r="W27" s="3"/>
      <c r="Y27" s="118"/>
      <c r="Z27" s="85"/>
      <c r="AA27" s="10" t="s">
        <v>168</v>
      </c>
      <c r="AB27" s="94">
        <f>SUM(AB28:AB31)</f>
        <v>1</v>
      </c>
      <c r="AC27" s="227">
        <f>SUM(AC28:AC31)</f>
        <v>3</v>
      </c>
      <c r="AD27" s="10" t="s">
        <v>44</v>
      </c>
      <c r="AE27"/>
      <c r="AF27" s="10"/>
      <c r="AG27" s="10"/>
      <c r="AH27" s="94"/>
      <c r="AI27" s="95"/>
      <c r="AJ27" s="10"/>
      <c r="AK27" s="10"/>
      <c r="AL27" s="10"/>
      <c r="AM27" s="10"/>
      <c r="AN27" s="94"/>
      <c r="AO27" s="95"/>
      <c r="AP27" s="27"/>
      <c r="AQ27"/>
      <c r="AR27" s="11"/>
      <c r="AS27" s="27"/>
      <c r="AT27" s="94"/>
      <c r="AU27" s="95"/>
      <c r="AV27" s="10"/>
      <c r="AX27"/>
      <c r="AY27" s="10"/>
      <c r="AZ27" s="94"/>
      <c r="BA27" s="95"/>
      <c r="BB27" s="10"/>
      <c r="BE27" s="10"/>
      <c r="BF27" s="94"/>
      <c r="BG27" s="95"/>
      <c r="BH27" s="10"/>
      <c r="BK27" s="10"/>
      <c r="BL27" s="94"/>
      <c r="BM27" s="95"/>
      <c r="BN27" s="116"/>
      <c r="BQ27" s="121"/>
    </row>
    <row r="28" spans="1:70">
      <c r="A28" s="118">
        <v>5</v>
      </c>
      <c r="B28" s="220" t="s">
        <v>44</v>
      </c>
      <c r="C28" s="269">
        <v>1</v>
      </c>
      <c r="D28" s="61">
        <v>3</v>
      </c>
      <c r="E28" s="118"/>
      <c r="F28" s="118"/>
      <c r="G28" s="118"/>
      <c r="H28" s="118"/>
      <c r="I28" s="121"/>
      <c r="J28" s="118"/>
      <c r="K28" s="118"/>
      <c r="L28" s="118"/>
      <c r="O28" s="118"/>
      <c r="P28" s="118"/>
      <c r="Q28" s="118"/>
      <c r="R28" s="118"/>
      <c r="S28" s="118"/>
      <c r="T28" s="118"/>
      <c r="U28" s="125">
        <v>16</v>
      </c>
      <c r="V28" s="3"/>
      <c r="W28" s="3"/>
      <c r="Z28">
        <v>1</v>
      </c>
      <c r="AA28" t="s">
        <v>54</v>
      </c>
      <c r="AB28">
        <v>0</v>
      </c>
      <c r="AC28">
        <v>1</v>
      </c>
      <c r="AD28" t="s">
        <v>273</v>
      </c>
      <c r="AE28"/>
      <c r="AG28"/>
      <c r="AH28"/>
      <c r="AI28"/>
      <c r="AJ28"/>
      <c r="AK28"/>
      <c r="AM28"/>
      <c r="AP28" s="30"/>
      <c r="AQ28"/>
      <c r="AR28" s="16"/>
      <c r="AX28"/>
      <c r="AY28"/>
      <c r="BB28"/>
      <c r="BN28" s="25"/>
      <c r="BQ28" s="121"/>
    </row>
    <row r="29" spans="1:70">
      <c r="A29" s="118">
        <v>6</v>
      </c>
      <c r="B29" s="259" t="s">
        <v>281</v>
      </c>
      <c r="C29" s="271">
        <v>1</v>
      </c>
      <c r="D29" s="258">
        <v>3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25">
        <v>17</v>
      </c>
      <c r="V29" s="3"/>
      <c r="W29" s="3"/>
      <c r="Z29">
        <v>2</v>
      </c>
      <c r="AA29" t="s">
        <v>53</v>
      </c>
      <c r="AB29">
        <v>0</v>
      </c>
      <c r="AC29">
        <v>1</v>
      </c>
      <c r="AD29" t="s">
        <v>274</v>
      </c>
      <c r="AE29"/>
      <c r="AG29"/>
      <c r="AH29"/>
      <c r="AI29"/>
      <c r="AJ29"/>
      <c r="AK29"/>
      <c r="AM29"/>
      <c r="AP29" s="30"/>
      <c r="AQ29"/>
      <c r="AR29" s="16"/>
      <c r="AX29"/>
      <c r="AY29"/>
      <c r="BB29"/>
      <c r="BQ29" s="121"/>
    </row>
    <row r="30" spans="1:70">
      <c r="A30" s="118">
        <v>7</v>
      </c>
      <c r="B30" s="220" t="s">
        <v>55</v>
      </c>
      <c r="C30" s="269">
        <v>1</v>
      </c>
      <c r="D30" s="257">
        <v>2.5</v>
      </c>
      <c r="E30" s="118"/>
      <c r="F30" s="117"/>
      <c r="G30" s="121"/>
      <c r="H30" s="118"/>
      <c r="I30" s="121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25">
        <v>18</v>
      </c>
      <c r="V30" s="3"/>
      <c r="W30" s="3"/>
      <c r="Z30">
        <v>3</v>
      </c>
      <c r="AA30" t="s">
        <v>272</v>
      </c>
      <c r="AB30">
        <v>1</v>
      </c>
      <c r="AC30">
        <v>0</v>
      </c>
      <c r="AD30" t="s">
        <v>221</v>
      </c>
      <c r="AE30"/>
      <c r="AG30"/>
      <c r="AH30"/>
      <c r="AI30"/>
      <c r="AJ30"/>
      <c r="AK30"/>
      <c r="AM30"/>
      <c r="AP30" s="30"/>
      <c r="AQ30"/>
      <c r="AR30" s="16"/>
      <c r="AX30"/>
      <c r="AY30"/>
      <c r="BB30"/>
      <c r="BQ30" s="121"/>
    </row>
    <row r="31" spans="1:70">
      <c r="A31" s="118">
        <v>8</v>
      </c>
      <c r="B31" s="43" t="s">
        <v>113</v>
      </c>
      <c r="C31" s="270">
        <v>0.5</v>
      </c>
      <c r="D31" s="61">
        <v>2</v>
      </c>
      <c r="E31" s="118"/>
      <c r="F31" s="117"/>
      <c r="G31" s="121"/>
      <c r="H31" s="118"/>
      <c r="I31" s="121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25">
        <v>19</v>
      </c>
      <c r="V31" s="3"/>
      <c r="W31" s="3"/>
      <c r="Z31">
        <v>4</v>
      </c>
      <c r="AA31" t="s">
        <v>71</v>
      </c>
      <c r="AB31">
        <v>0</v>
      </c>
      <c r="AC31">
        <v>1</v>
      </c>
      <c r="AD31" t="s">
        <v>222</v>
      </c>
      <c r="AE31"/>
      <c r="AG31"/>
      <c r="AH31"/>
      <c r="AI31"/>
      <c r="AJ31"/>
      <c r="AK31"/>
      <c r="AM31"/>
      <c r="AP31" s="30"/>
      <c r="AQ31"/>
      <c r="AR31" s="16"/>
      <c r="AY31" s="37"/>
      <c r="AZ31" s="25"/>
      <c r="BB31"/>
      <c r="BF31" s="18"/>
      <c r="BL31" s="18"/>
      <c r="BQ31" s="121"/>
    </row>
    <row r="32" spans="1:70" ht="15.75" thickBot="1">
      <c r="A32" s="118">
        <v>9</v>
      </c>
      <c r="B32" s="220" t="s">
        <v>163</v>
      </c>
      <c r="C32" s="269">
        <v>0.5</v>
      </c>
      <c r="D32" s="61">
        <v>2</v>
      </c>
      <c r="E32" s="118"/>
      <c r="F32" s="117"/>
      <c r="G32" s="121"/>
      <c r="H32" s="118"/>
      <c r="I32" s="121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Y32" s="118"/>
      <c r="AA32"/>
      <c r="AE32"/>
      <c r="AG32"/>
      <c r="AH32"/>
      <c r="AI32"/>
      <c r="AJ32"/>
      <c r="AK32"/>
      <c r="AM32"/>
      <c r="AP32"/>
      <c r="AQ32"/>
      <c r="BB32"/>
      <c r="BD32" s="118"/>
      <c r="BQ32" s="121"/>
    </row>
    <row r="33" spans="1:69" ht="15.75" thickBot="1">
      <c r="A33" s="118">
        <v>10</v>
      </c>
      <c r="B33" s="220" t="s">
        <v>165</v>
      </c>
      <c r="C33" s="269">
        <v>0</v>
      </c>
      <c r="D33" s="61">
        <v>1.5</v>
      </c>
      <c r="E33" s="118"/>
      <c r="F33" s="117"/>
      <c r="G33" s="121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AA33" s="10" t="s">
        <v>166</v>
      </c>
      <c r="AB33" s="94">
        <f>SUM(AB34:AB37)</f>
        <v>1</v>
      </c>
      <c r="AC33" s="227">
        <f>SUM(AC34:AC37)</f>
        <v>3</v>
      </c>
      <c r="AD33" s="10" t="s">
        <v>162</v>
      </c>
      <c r="AE33"/>
      <c r="AF33" s="10"/>
      <c r="AG33" s="10"/>
      <c r="AH33" s="94"/>
      <c r="AI33" s="95"/>
      <c r="AJ33" s="10"/>
      <c r="AK33" s="10"/>
      <c r="AL33" s="10"/>
      <c r="AM33" s="27"/>
      <c r="AN33" s="94"/>
      <c r="AO33" s="95"/>
      <c r="AP33" s="27"/>
      <c r="AQ33"/>
      <c r="AR33" s="11"/>
      <c r="AS33" s="10"/>
      <c r="AT33" s="94"/>
      <c r="AU33" s="95"/>
      <c r="AV33" s="27"/>
      <c r="AX33"/>
      <c r="AY33" s="10"/>
      <c r="AZ33" s="94"/>
      <c r="BA33" s="95"/>
      <c r="BB33" s="10"/>
      <c r="BE33" s="10"/>
      <c r="BF33" s="94"/>
      <c r="BG33" s="95"/>
      <c r="BH33" s="116"/>
      <c r="BK33" s="116"/>
      <c r="BL33" s="94"/>
      <c r="BM33" s="95"/>
      <c r="BN33" s="10"/>
      <c r="BQ33" s="121"/>
    </row>
    <row r="34" spans="1:69">
      <c r="A34" s="118">
        <v>11</v>
      </c>
      <c r="B34" s="220" t="s">
        <v>168</v>
      </c>
      <c r="C34" s="269">
        <v>0</v>
      </c>
      <c r="D34" s="61">
        <v>1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5">
        <v>13</v>
      </c>
      <c r="V34" s="3"/>
      <c r="W34" s="3"/>
      <c r="Z34">
        <v>1</v>
      </c>
      <c r="AA34" t="s">
        <v>206</v>
      </c>
      <c r="AB34">
        <v>0</v>
      </c>
      <c r="AC34">
        <v>1</v>
      </c>
      <c r="AD34" t="s">
        <v>186</v>
      </c>
      <c r="AE34"/>
      <c r="AG34"/>
      <c r="AH34"/>
      <c r="AI34"/>
      <c r="AJ34"/>
      <c r="AK34"/>
      <c r="AP34" s="30"/>
      <c r="AQ34"/>
      <c r="AR34" s="16"/>
      <c r="AS34"/>
      <c r="AV34" s="30"/>
      <c r="AX34"/>
      <c r="AY34"/>
      <c r="BB34"/>
      <c r="BH34" s="118"/>
      <c r="BK34" s="118"/>
      <c r="BQ34" s="121"/>
    </row>
    <row r="35" spans="1:69">
      <c r="A35" s="118">
        <v>12</v>
      </c>
      <c r="B35" s="220" t="s">
        <v>164</v>
      </c>
      <c r="C35" s="272">
        <v>0</v>
      </c>
      <c r="D35" s="61">
        <v>1</v>
      </c>
      <c r="E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5">
        <v>14</v>
      </c>
      <c r="V35" s="3"/>
      <c r="W35" s="3"/>
      <c r="Z35">
        <v>2</v>
      </c>
      <c r="AA35" t="s">
        <v>207</v>
      </c>
      <c r="AB35">
        <v>0</v>
      </c>
      <c r="AC35">
        <v>1</v>
      </c>
      <c r="AD35" t="s">
        <v>188</v>
      </c>
      <c r="AE35"/>
      <c r="AG35"/>
      <c r="AH35"/>
      <c r="AI35"/>
      <c r="AJ35"/>
      <c r="AK35"/>
      <c r="AP35" s="30"/>
      <c r="AQ35"/>
      <c r="AR35" s="16"/>
      <c r="AS35"/>
      <c r="AX35"/>
      <c r="AY35"/>
      <c r="BB35"/>
      <c r="BH35" s="118"/>
      <c r="BJ35" s="118"/>
      <c r="BK35" s="118"/>
      <c r="BQ35" s="121"/>
    </row>
    <row r="36" spans="1:69">
      <c r="A36" s="118">
        <v>13</v>
      </c>
      <c r="B36" s="220" t="s">
        <v>48</v>
      </c>
      <c r="C36" s="268">
        <v>0</v>
      </c>
      <c r="D36" s="61">
        <v>1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25">
        <v>15</v>
      </c>
      <c r="V36" s="3"/>
      <c r="W36" s="3"/>
      <c r="Z36">
        <v>3</v>
      </c>
      <c r="AA36" t="s">
        <v>208</v>
      </c>
      <c r="AB36">
        <v>1</v>
      </c>
      <c r="AC36">
        <v>0</v>
      </c>
      <c r="AD36" t="s">
        <v>189</v>
      </c>
      <c r="AE36"/>
      <c r="AG36"/>
      <c r="AH36"/>
      <c r="AI36"/>
      <c r="AJ36"/>
      <c r="AK36"/>
      <c r="AM36" s="37"/>
      <c r="AN36" s="25"/>
      <c r="AP36" s="30"/>
      <c r="AQ36"/>
      <c r="AR36" s="16"/>
      <c r="AS36"/>
      <c r="AX36"/>
      <c r="AY36"/>
      <c r="BB36"/>
      <c r="BD36" s="118"/>
      <c r="BE36" s="25"/>
      <c r="BH36" s="118"/>
      <c r="BJ36" s="118"/>
      <c r="BK36" s="118"/>
      <c r="BQ36" s="121"/>
    </row>
    <row r="37" spans="1:69">
      <c r="A37" s="118">
        <v>14</v>
      </c>
      <c r="B37" s="220" t="s">
        <v>166</v>
      </c>
      <c r="C37" s="269">
        <v>0</v>
      </c>
      <c r="D37" s="61">
        <v>1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R37" s="118"/>
      <c r="S37" s="118"/>
      <c r="T37" s="118"/>
      <c r="U37" s="125">
        <v>16</v>
      </c>
      <c r="V37" s="3"/>
      <c r="W37" s="3"/>
      <c r="Z37">
        <v>4</v>
      </c>
      <c r="AA37" t="s">
        <v>209</v>
      </c>
      <c r="AB37">
        <v>0</v>
      </c>
      <c r="AC37">
        <v>1</v>
      </c>
      <c r="AD37" t="s">
        <v>275</v>
      </c>
      <c r="AE37"/>
      <c r="AG37"/>
      <c r="AH37"/>
      <c r="AI37"/>
      <c r="AJ37"/>
      <c r="AK37"/>
      <c r="AM37" s="37"/>
      <c r="AN37" s="25"/>
      <c r="AP37" s="30"/>
      <c r="AQ37"/>
      <c r="AR37" s="16"/>
      <c r="AS37"/>
      <c r="AT37" s="18"/>
      <c r="AU37" s="25"/>
      <c r="AV37" s="25"/>
      <c r="AX37"/>
      <c r="AY37"/>
      <c r="AZ37" s="18"/>
      <c r="BA37" s="18"/>
      <c r="BB37"/>
      <c r="BD37" s="118"/>
      <c r="BE37" s="25"/>
      <c r="BF37" s="18"/>
      <c r="BG37" s="18"/>
      <c r="BH37" s="118"/>
      <c r="BK37" s="25"/>
      <c r="BL37" s="18"/>
      <c r="BM37" s="18"/>
      <c r="BN37" s="25"/>
      <c r="BQ37" s="121"/>
    </row>
    <row r="38" spans="1:69" ht="15.75" thickBot="1">
      <c r="A38" s="118">
        <v>15</v>
      </c>
      <c r="B38" s="261" t="s">
        <v>167</v>
      </c>
      <c r="C38" s="271">
        <v>0</v>
      </c>
      <c r="D38" s="177">
        <v>1</v>
      </c>
      <c r="E38" s="118"/>
      <c r="F38" s="141"/>
      <c r="G38" s="118"/>
      <c r="H38" s="118"/>
      <c r="I38" s="141"/>
      <c r="J38" s="141"/>
      <c r="K38" s="118"/>
      <c r="L38" s="118"/>
      <c r="M38" s="118"/>
      <c r="N38" s="118"/>
      <c r="O38" s="118"/>
      <c r="S38" s="118"/>
      <c r="T38" s="118"/>
      <c r="U38" s="125">
        <v>17</v>
      </c>
      <c r="V38" s="3"/>
      <c r="W38" s="3"/>
      <c r="AA38"/>
      <c r="AE38"/>
      <c r="AG38"/>
      <c r="AH38"/>
      <c r="AI38"/>
      <c r="AJ38"/>
      <c r="AK38"/>
      <c r="AM38"/>
      <c r="AP38"/>
      <c r="AQ38"/>
      <c r="BB38"/>
      <c r="BQ38" s="121"/>
    </row>
    <row r="39" spans="1:69" ht="15.75" thickBot="1">
      <c r="A39" s="118">
        <v>16</v>
      </c>
      <c r="B39" s="221" t="s">
        <v>169</v>
      </c>
      <c r="C39" s="273">
        <v>0</v>
      </c>
      <c r="D39" s="262">
        <v>0.5</v>
      </c>
      <c r="E39" s="118"/>
      <c r="F39" s="118"/>
      <c r="G39" s="118"/>
      <c r="H39" s="118"/>
      <c r="I39" s="141"/>
      <c r="J39" s="141"/>
      <c r="K39" s="118"/>
      <c r="L39" s="118"/>
      <c r="M39" s="118"/>
      <c r="N39" s="118"/>
      <c r="O39" s="118"/>
      <c r="S39" s="118"/>
      <c r="T39" s="118"/>
      <c r="U39" s="125">
        <v>18</v>
      </c>
      <c r="V39" s="3"/>
      <c r="W39" s="3"/>
      <c r="AA39" s="37" t="s">
        <v>76</v>
      </c>
      <c r="AE39"/>
      <c r="AF39" s="10"/>
      <c r="AG39" s="10"/>
      <c r="AH39" s="94"/>
      <c r="AI39" s="95"/>
      <c r="AJ39" s="10"/>
      <c r="AK39" s="10"/>
      <c r="AL39" s="10"/>
      <c r="AM39" s="27"/>
      <c r="AN39" s="94"/>
      <c r="AO39" s="95"/>
      <c r="AP39" s="27"/>
      <c r="AQ39"/>
      <c r="AR39" s="11"/>
      <c r="AS39" s="27"/>
      <c r="AT39" s="94"/>
      <c r="AU39" s="95"/>
      <c r="AV39" s="27"/>
      <c r="AX39"/>
      <c r="AY39" s="10"/>
      <c r="AZ39" s="94"/>
      <c r="BA39" s="95"/>
      <c r="BB39" s="116"/>
      <c r="BE39" s="10"/>
      <c r="BF39" s="94"/>
      <c r="BG39" s="95"/>
      <c r="BH39" s="10"/>
      <c r="BK39" s="10"/>
      <c r="BL39" s="94"/>
      <c r="BM39" s="95"/>
      <c r="BN39" s="10"/>
      <c r="BQ39" s="121"/>
    </row>
    <row r="40" spans="1:69" ht="15.75" thickBot="1">
      <c r="A40" s="118"/>
      <c r="B40" s="118"/>
      <c r="C40" s="222"/>
      <c r="D40" s="222"/>
      <c r="E40" s="118"/>
      <c r="F40" s="118"/>
      <c r="G40" s="118"/>
      <c r="H40" s="118"/>
      <c r="I40" s="141"/>
      <c r="J40" s="141"/>
      <c r="K40" s="118"/>
      <c r="L40" s="118"/>
      <c r="M40" s="118"/>
      <c r="N40" s="118"/>
      <c r="O40" s="118"/>
      <c r="S40" s="118"/>
      <c r="T40" s="118"/>
      <c r="U40" s="125">
        <v>19</v>
      </c>
      <c r="V40" s="3"/>
      <c r="W40" s="3"/>
      <c r="AA40" s="10" t="s">
        <v>163</v>
      </c>
      <c r="AB40" s="227">
        <f>SUM(AB41:AB44)</f>
        <v>2</v>
      </c>
      <c r="AD40" s="10"/>
      <c r="AE40"/>
      <c r="AG40"/>
      <c r="AH40"/>
      <c r="AI40"/>
      <c r="AJ40"/>
      <c r="AK40"/>
      <c r="AP40" s="30"/>
      <c r="AQ40"/>
      <c r="AR40" s="16"/>
      <c r="AV40" s="30"/>
      <c r="AX40"/>
      <c r="AY40"/>
      <c r="BB40" s="118"/>
      <c r="BQ40" s="121"/>
    </row>
    <row r="41" spans="1:69">
      <c r="A41" s="118"/>
      <c r="B41" s="118"/>
      <c r="C41" s="222"/>
      <c r="D41" s="222"/>
      <c r="E41" s="118"/>
      <c r="F41" s="118"/>
      <c r="G41" s="118"/>
      <c r="H41" s="118"/>
      <c r="I41" s="141"/>
      <c r="J41" s="141"/>
      <c r="N41" s="10"/>
      <c r="O41" s="118"/>
      <c r="S41" s="118"/>
      <c r="T41" s="118"/>
      <c r="Z41">
        <v>1</v>
      </c>
      <c r="AA41" t="s">
        <v>190</v>
      </c>
      <c r="AB41">
        <v>1</v>
      </c>
      <c r="AD41" s="156" t="s">
        <v>226</v>
      </c>
      <c r="AE41"/>
      <c r="AG41"/>
      <c r="AH41"/>
      <c r="AI41"/>
      <c r="AJ41"/>
      <c r="AK41"/>
      <c r="AM41"/>
      <c r="AP41" s="30"/>
      <c r="AQ41"/>
      <c r="AR41" s="16"/>
      <c r="AV41" s="30"/>
      <c r="AX41"/>
      <c r="AY41"/>
      <c r="BB41" s="118"/>
      <c r="BO41" s="118"/>
      <c r="BQ41" s="121"/>
    </row>
    <row r="42" spans="1:69">
      <c r="A42" s="118"/>
      <c r="B42" s="142" t="s">
        <v>13</v>
      </c>
      <c r="C42" s="117"/>
      <c r="D42" s="117"/>
      <c r="E42" s="118"/>
      <c r="F42" s="118"/>
      <c r="G42" s="118"/>
      <c r="H42" s="118"/>
      <c r="I42" s="141"/>
      <c r="J42" s="141"/>
      <c r="O42" s="118"/>
      <c r="S42" s="118"/>
      <c r="T42" s="118"/>
      <c r="U42" s="118"/>
      <c r="Y42" s="118"/>
      <c r="Z42">
        <v>2</v>
      </c>
      <c r="AA42" t="s">
        <v>191</v>
      </c>
      <c r="AB42">
        <v>0</v>
      </c>
      <c r="AD42" s="156" t="s">
        <v>210</v>
      </c>
      <c r="AE42"/>
      <c r="AH42"/>
      <c r="AI42"/>
      <c r="AJ42"/>
      <c r="AK42"/>
      <c r="AM42"/>
      <c r="AP42" s="30"/>
      <c r="AQ42"/>
      <c r="AR42" s="16"/>
      <c r="AV42" s="30"/>
      <c r="AY42" s="37"/>
      <c r="AZ42" s="25"/>
      <c r="BA42" s="25"/>
      <c r="BB42" s="37"/>
      <c r="BF42" s="18"/>
      <c r="BG42" s="18"/>
      <c r="BL42" s="18"/>
      <c r="BM42" s="18"/>
      <c r="BO42" s="118"/>
      <c r="BQ42" s="121"/>
    </row>
    <row r="43" spans="1:69">
      <c r="C43"/>
      <c r="D43"/>
      <c r="O43" s="118"/>
      <c r="S43" s="118"/>
      <c r="T43" s="118"/>
      <c r="U43" s="118"/>
      <c r="Y43" s="118"/>
      <c r="Z43">
        <v>3</v>
      </c>
      <c r="AA43" t="s">
        <v>192</v>
      </c>
      <c r="AB43">
        <v>1</v>
      </c>
      <c r="AD43" s="156" t="s">
        <v>213</v>
      </c>
      <c r="AE43"/>
      <c r="AH43"/>
      <c r="AI43"/>
      <c r="AJ43"/>
      <c r="AK43"/>
      <c r="AM43"/>
      <c r="AP43" s="30"/>
      <c r="AQ43"/>
      <c r="AR43" s="16"/>
      <c r="AV43" s="30"/>
      <c r="AY43" s="37"/>
      <c r="AZ43" s="25"/>
      <c r="BA43" s="25"/>
      <c r="BB43" s="37"/>
      <c r="BF43" s="18"/>
      <c r="BG43" s="18"/>
      <c r="BL43" s="18"/>
      <c r="BM43" s="18"/>
      <c r="BO43" s="116"/>
      <c r="BQ43" s="121"/>
    </row>
    <row r="44" spans="1:69">
      <c r="B44" s="10" t="s">
        <v>113</v>
      </c>
      <c r="C44">
        <f>AVERAGE(C45,C46,C47,C48)</f>
        <v>1529.25</v>
      </c>
      <c r="D44" s="134" t="s">
        <v>78</v>
      </c>
      <c r="E44" s="2">
        <v>2</v>
      </c>
      <c r="F44" s="2">
        <v>3</v>
      </c>
      <c r="G44" s="2">
        <v>4</v>
      </c>
      <c r="H44" s="2">
        <v>5</v>
      </c>
      <c r="I44" s="2">
        <v>6</v>
      </c>
      <c r="J44" s="2">
        <v>7</v>
      </c>
      <c r="O44" s="118"/>
      <c r="P44" s="118"/>
      <c r="S44" s="118"/>
      <c r="T44" s="118"/>
      <c r="U44" s="125">
        <v>13</v>
      </c>
      <c r="Y44" s="118"/>
      <c r="Z44">
        <v>4</v>
      </c>
      <c r="AA44" t="s">
        <v>193</v>
      </c>
      <c r="AB44">
        <v>0</v>
      </c>
      <c r="AD44" s="156" t="s">
        <v>229</v>
      </c>
      <c r="AE44"/>
      <c r="AH44"/>
      <c r="AJ44"/>
      <c r="AK44"/>
      <c r="AM44"/>
      <c r="AP44"/>
      <c r="AQ44"/>
      <c r="BB44"/>
      <c r="BO44" s="118"/>
      <c r="BQ44" s="121"/>
    </row>
    <row r="45" spans="1:69" ht="15.75" thickBot="1">
      <c r="B45" s="209" t="s">
        <v>109</v>
      </c>
      <c r="C45">
        <v>1842</v>
      </c>
      <c r="E45" s="2"/>
      <c r="F45" s="2"/>
      <c r="G45" s="2"/>
      <c r="H45" s="2"/>
      <c r="I45" s="2"/>
      <c r="J45" s="2"/>
      <c r="O45" s="118"/>
      <c r="P45" s="118"/>
      <c r="Q45" s="121"/>
      <c r="S45" s="118"/>
      <c r="T45" s="118"/>
      <c r="U45" s="125">
        <v>14</v>
      </c>
      <c r="Y45" s="118"/>
      <c r="AA45"/>
      <c r="AD45" s="156"/>
      <c r="AE45"/>
      <c r="AH45"/>
      <c r="AI45" s="116">
        <f>SUM(AH3:AI43)</f>
        <v>0</v>
      </c>
      <c r="AJ45"/>
      <c r="AK45"/>
      <c r="AM45"/>
      <c r="AO45" s="116">
        <f>SUM(AN3:AO43)</f>
        <v>0</v>
      </c>
      <c r="AP45"/>
      <c r="AQ45"/>
      <c r="AU45" s="116">
        <f>SUM(AT3:AU43)</f>
        <v>0</v>
      </c>
      <c r="BA45" s="116">
        <f>SUM(AZ3:BA43)</f>
        <v>0</v>
      </c>
      <c r="BB45"/>
      <c r="BG45" s="118">
        <f>SUM(BF3:BG43)</f>
        <v>0</v>
      </c>
      <c r="BM45" s="118">
        <f>SUM(BL3:BM43)</f>
        <v>0</v>
      </c>
      <c r="BO45" s="118"/>
      <c r="BQ45" s="121"/>
    </row>
    <row r="46" spans="1:69" ht="15.75" thickBot="1">
      <c r="B46" s="209" t="s">
        <v>107</v>
      </c>
      <c r="C46">
        <v>1608</v>
      </c>
      <c r="E46" s="2"/>
      <c r="F46" s="2"/>
      <c r="G46" s="2"/>
      <c r="H46" s="2"/>
      <c r="I46" s="2"/>
      <c r="J46" s="2"/>
      <c r="O46" s="118"/>
      <c r="P46" s="118"/>
      <c r="S46" s="118"/>
      <c r="T46" s="118"/>
      <c r="U46" s="125">
        <v>15</v>
      </c>
      <c r="Y46" s="118"/>
      <c r="AA46" s="10" t="s">
        <v>225</v>
      </c>
      <c r="AB46" s="227">
        <f>SUM(AB47:AB50)</f>
        <v>3</v>
      </c>
      <c r="AD46" s="156"/>
      <c r="AH46"/>
      <c r="AJ46"/>
      <c r="AK46"/>
      <c r="AM46"/>
      <c r="AP46"/>
      <c r="AQ46"/>
      <c r="BB46"/>
      <c r="BO46" s="118"/>
      <c r="BQ46" s="121"/>
    </row>
    <row r="47" spans="1:69">
      <c r="B47" s="209" t="s">
        <v>159</v>
      </c>
      <c r="C47" s="25">
        <v>1350</v>
      </c>
      <c r="E47" s="2"/>
      <c r="F47" s="2"/>
      <c r="G47" s="2"/>
      <c r="H47" s="2"/>
      <c r="I47" s="2"/>
      <c r="J47" s="2"/>
      <c r="N47" s="118"/>
      <c r="O47" s="118"/>
      <c r="P47" s="118"/>
      <c r="Q47" s="121"/>
      <c r="S47" s="118"/>
      <c r="T47" s="118"/>
      <c r="U47" s="125">
        <v>16</v>
      </c>
      <c r="Y47" s="118"/>
      <c r="Z47">
        <v>1</v>
      </c>
      <c r="AA47" t="s">
        <v>226</v>
      </c>
      <c r="AB47">
        <v>0</v>
      </c>
      <c r="AD47" s="156" t="s">
        <v>190</v>
      </c>
      <c r="AH47"/>
      <c r="AJ47"/>
      <c r="AK47"/>
      <c r="AM47"/>
      <c r="AP47"/>
      <c r="AQ47"/>
      <c r="BB47"/>
      <c r="BO47" s="118"/>
      <c r="BQ47" s="121"/>
    </row>
    <row r="48" spans="1:69">
      <c r="B48" s="209" t="s">
        <v>108</v>
      </c>
      <c r="C48">
        <v>1317</v>
      </c>
      <c r="E48" s="2"/>
      <c r="F48" s="2"/>
      <c r="G48" s="2"/>
      <c r="H48" s="2"/>
      <c r="I48" s="2"/>
      <c r="J48" s="2"/>
      <c r="N48" s="118"/>
      <c r="O48" s="118"/>
      <c r="S48" s="118"/>
      <c r="T48" s="118"/>
      <c r="U48" s="125">
        <v>17</v>
      </c>
      <c r="Y48" s="118"/>
      <c r="Z48">
        <v>2</v>
      </c>
      <c r="AA48" t="s">
        <v>227</v>
      </c>
      <c r="AB48">
        <v>1</v>
      </c>
      <c r="AD48" s="156" t="s">
        <v>211</v>
      </c>
      <c r="AH48"/>
      <c r="AJ48"/>
      <c r="AK48"/>
      <c r="AM48"/>
      <c r="AP48"/>
      <c r="AQ48"/>
      <c r="BB48"/>
      <c r="BO48" s="118"/>
      <c r="BQ48" s="121"/>
    </row>
    <row r="49" spans="2:69">
      <c r="C49"/>
      <c r="E49" s="2"/>
      <c r="F49" s="2"/>
      <c r="G49" s="2"/>
      <c r="H49" s="2"/>
      <c r="I49" s="2"/>
      <c r="J49" s="2"/>
      <c r="N49" s="118"/>
      <c r="O49" s="118"/>
      <c r="R49" s="118"/>
      <c r="S49" s="118"/>
      <c r="T49" s="118"/>
      <c r="U49" s="125">
        <v>18</v>
      </c>
      <c r="Y49" s="118"/>
      <c r="Z49">
        <v>3</v>
      </c>
      <c r="AA49" t="s">
        <v>228</v>
      </c>
      <c r="AB49">
        <v>1</v>
      </c>
      <c r="AD49" s="156" t="s">
        <v>212</v>
      </c>
      <c r="AE49" s="10"/>
      <c r="AF49" s="10"/>
      <c r="AK49"/>
      <c r="AM49"/>
      <c r="BO49" s="118"/>
      <c r="BQ49" s="121"/>
    </row>
    <row r="50" spans="2:69">
      <c r="B50" s="10" t="s">
        <v>224</v>
      </c>
      <c r="C50">
        <f>AVERAGE(C51,C52,C53,C54)</f>
        <v>1452.5</v>
      </c>
      <c r="D50" s="2">
        <v>1</v>
      </c>
      <c r="E50" s="2">
        <v>2</v>
      </c>
      <c r="F50" s="2">
        <v>3</v>
      </c>
      <c r="G50" s="2">
        <v>4</v>
      </c>
      <c r="H50" s="2">
        <v>5</v>
      </c>
      <c r="I50" s="2">
        <v>6</v>
      </c>
      <c r="J50" s="2">
        <v>7</v>
      </c>
      <c r="O50" s="10"/>
      <c r="R50" s="118"/>
      <c r="S50" s="118"/>
      <c r="U50" s="125">
        <v>19</v>
      </c>
      <c r="Z50">
        <v>4</v>
      </c>
      <c r="AA50" t="s">
        <v>229</v>
      </c>
      <c r="AB50">
        <v>1</v>
      </c>
      <c r="AD50" s="156" t="s">
        <v>193</v>
      </c>
      <c r="AE50"/>
      <c r="AH50"/>
      <c r="AI50"/>
      <c r="AJ50"/>
      <c r="AK50"/>
      <c r="BB50"/>
      <c r="BO50" s="118"/>
      <c r="BQ50" s="121"/>
    </row>
    <row r="51" spans="2:69" ht="15.75" thickBot="1">
      <c r="B51" s="209" t="s">
        <v>230</v>
      </c>
      <c r="C51">
        <v>1840</v>
      </c>
      <c r="D51" s="2">
        <v>1</v>
      </c>
      <c r="E51" s="2"/>
      <c r="F51" s="2"/>
      <c r="G51" s="2"/>
      <c r="H51" s="2"/>
      <c r="I51" s="2"/>
      <c r="J51" s="2"/>
      <c r="R51" s="118"/>
      <c r="S51" s="118"/>
      <c r="T51" s="118"/>
      <c r="AD51" s="156"/>
      <c r="AE51"/>
      <c r="AH51"/>
      <c r="AI51"/>
      <c r="AJ51"/>
      <c r="AK51"/>
      <c r="AU51" s="116"/>
      <c r="AV51" s="27"/>
      <c r="AW51" s="118"/>
      <c r="BA51" s="116"/>
      <c r="BB51" s="40"/>
      <c r="BC51" s="18"/>
      <c r="BG51" s="116"/>
      <c r="BH51" s="116"/>
      <c r="BI51" s="118"/>
      <c r="BQ51" s="121"/>
    </row>
    <row r="52" spans="2:69" ht="15.75" thickBot="1">
      <c r="B52" s="209" t="s">
        <v>231</v>
      </c>
      <c r="C52" s="18">
        <v>1380</v>
      </c>
      <c r="D52" s="2">
        <v>2</v>
      </c>
      <c r="E52" s="2"/>
      <c r="F52" s="2"/>
      <c r="G52" s="2"/>
      <c r="H52" s="2"/>
      <c r="I52" s="2"/>
      <c r="J52" s="2"/>
      <c r="R52" s="118"/>
      <c r="S52" s="118"/>
      <c r="T52" s="118"/>
      <c r="U52" s="118"/>
      <c r="Z52" s="85"/>
      <c r="AA52" s="10" t="s">
        <v>167</v>
      </c>
      <c r="AB52" s="227">
        <f>SUM(AB53:AB56)</f>
        <v>1</v>
      </c>
      <c r="AD52" s="156"/>
      <c r="AE52"/>
      <c r="AH52"/>
      <c r="AI52"/>
      <c r="AJ52"/>
      <c r="AK52"/>
      <c r="AU52" s="118"/>
      <c r="AV52" s="124"/>
      <c r="AW52" s="116"/>
      <c r="BA52" s="118"/>
      <c r="BB52" s="41"/>
      <c r="BC52" s="18"/>
      <c r="BH52" s="118"/>
      <c r="BI52" s="118"/>
      <c r="BM52" s="118"/>
      <c r="BN52" s="144"/>
      <c r="BQ52" s="121"/>
    </row>
    <row r="53" spans="2:69">
      <c r="B53" s="209" t="s">
        <v>232</v>
      </c>
      <c r="C53" s="18">
        <v>1300</v>
      </c>
      <c r="D53" s="2">
        <v>3</v>
      </c>
      <c r="E53" s="2"/>
      <c r="F53" s="2"/>
      <c r="G53" s="2"/>
      <c r="H53" s="2"/>
      <c r="I53" s="2"/>
      <c r="J53" s="2"/>
      <c r="R53" s="118"/>
      <c r="S53" s="118"/>
      <c r="T53" s="118"/>
      <c r="U53" s="118"/>
      <c r="Z53">
        <v>1</v>
      </c>
      <c r="AA53" t="s">
        <v>210</v>
      </c>
      <c r="AB53">
        <v>1</v>
      </c>
      <c r="AD53" s="156" t="s">
        <v>191</v>
      </c>
      <c r="AE53"/>
      <c r="AH53"/>
      <c r="AI53"/>
      <c r="AJ53"/>
      <c r="AK53"/>
      <c r="AU53" s="118"/>
      <c r="AV53" s="124"/>
      <c r="AW53" s="118"/>
      <c r="BA53" s="118"/>
      <c r="BB53" s="41"/>
      <c r="BC53" s="18"/>
      <c r="BH53" s="118"/>
      <c r="BI53" s="118"/>
      <c r="BM53" s="143"/>
      <c r="BN53" s="145"/>
      <c r="BQ53" s="121"/>
    </row>
    <row r="54" spans="2:69">
      <c r="B54" s="209" t="s">
        <v>268</v>
      </c>
      <c r="C54" s="25">
        <v>1290</v>
      </c>
      <c r="D54" s="2">
        <v>4</v>
      </c>
      <c r="E54" s="2"/>
      <c r="F54" s="2"/>
      <c r="G54" s="2"/>
      <c r="H54" s="2"/>
      <c r="I54" s="2"/>
      <c r="J54" s="2"/>
      <c r="R54" s="118"/>
      <c r="S54" s="118"/>
      <c r="T54" s="118"/>
      <c r="U54" s="125">
        <v>13</v>
      </c>
      <c r="Z54">
        <v>2</v>
      </c>
      <c r="AA54" t="s">
        <v>211</v>
      </c>
      <c r="AB54">
        <v>0</v>
      </c>
      <c r="AD54" s="156" t="s">
        <v>227</v>
      </c>
      <c r="AE54"/>
      <c r="AG54"/>
      <c r="AH54"/>
      <c r="AI54"/>
      <c r="AJ54"/>
      <c r="AK54"/>
      <c r="AU54" s="118"/>
      <c r="AV54" s="124"/>
      <c r="AW54" s="116"/>
      <c r="BA54" s="118"/>
      <c r="BB54" s="146"/>
      <c r="BC54" s="18"/>
      <c r="BH54" s="118"/>
      <c r="BI54" s="118"/>
      <c r="BQ54" s="121"/>
    </row>
    <row r="55" spans="2:69">
      <c r="C55"/>
      <c r="E55" s="2"/>
      <c r="F55" s="2"/>
      <c r="G55" s="2"/>
      <c r="H55" s="2"/>
      <c r="I55" s="2"/>
      <c r="J55" s="2"/>
      <c r="N55" s="118"/>
      <c r="O55" s="118"/>
      <c r="R55" s="118"/>
      <c r="S55" s="118"/>
      <c r="T55" s="118"/>
      <c r="U55" s="125">
        <v>14</v>
      </c>
      <c r="Z55">
        <v>3</v>
      </c>
      <c r="AA55" t="s">
        <v>212</v>
      </c>
      <c r="AB55">
        <v>0</v>
      </c>
      <c r="AD55" s="156" t="s">
        <v>228</v>
      </c>
      <c r="AE55"/>
      <c r="AG55"/>
      <c r="AH55"/>
      <c r="AI55"/>
      <c r="AJ55"/>
      <c r="AK55"/>
      <c r="AU55" s="118"/>
      <c r="AV55" s="124"/>
      <c r="AW55" s="116"/>
      <c r="BA55" s="118"/>
      <c r="BB55" s="124"/>
      <c r="BC55" s="18"/>
      <c r="BH55" s="118"/>
      <c r="BI55" s="118"/>
      <c r="BQ55" s="121"/>
    </row>
    <row r="56" spans="2:69">
      <c r="B56" s="10" t="s">
        <v>55</v>
      </c>
      <c r="C56">
        <f>AVERAGE(C58,C57,C59,C60)</f>
        <v>1410.5</v>
      </c>
      <c r="D56" s="2">
        <v>1</v>
      </c>
      <c r="E56" s="2">
        <v>2</v>
      </c>
      <c r="F56" s="2">
        <v>3</v>
      </c>
      <c r="G56" s="2">
        <v>4</v>
      </c>
      <c r="H56" s="2">
        <v>5</v>
      </c>
      <c r="I56" s="2">
        <v>6</v>
      </c>
      <c r="J56" s="2">
        <v>7</v>
      </c>
      <c r="N56" s="118"/>
      <c r="O56" s="118"/>
      <c r="T56" s="118"/>
      <c r="U56" s="125">
        <v>15</v>
      </c>
      <c r="Z56">
        <v>4</v>
      </c>
      <c r="AA56" t="s">
        <v>213</v>
      </c>
      <c r="AB56">
        <v>0</v>
      </c>
      <c r="AD56" s="156" t="s">
        <v>192</v>
      </c>
      <c r="AE56"/>
      <c r="AG56"/>
      <c r="AH56"/>
      <c r="AI56"/>
      <c r="AJ56"/>
      <c r="AK56"/>
      <c r="AN56" s="18"/>
      <c r="BA56" s="118"/>
      <c r="BB56" s="124"/>
      <c r="BC56" s="18"/>
      <c r="BG56" s="18"/>
      <c r="BH56" s="118"/>
      <c r="BI56" s="118"/>
      <c r="BO56" s="118"/>
      <c r="BQ56" s="121"/>
    </row>
    <row r="57" spans="2:69">
      <c r="B57" s="209" t="s">
        <v>176</v>
      </c>
      <c r="C57">
        <v>1550</v>
      </c>
      <c r="D57" s="2">
        <v>1</v>
      </c>
      <c r="E57" s="2"/>
      <c r="F57" s="2"/>
      <c r="G57" s="2"/>
      <c r="H57" s="2"/>
      <c r="I57" s="2"/>
      <c r="J57" s="2"/>
      <c r="N57" s="118"/>
      <c r="O57" s="118"/>
      <c r="P57" s="118"/>
      <c r="Q57" s="118"/>
      <c r="R57" s="118"/>
      <c r="T57" s="118"/>
      <c r="U57" s="125">
        <v>16</v>
      </c>
      <c r="Y57" s="118"/>
      <c r="AE57"/>
      <c r="AG57"/>
      <c r="AH57"/>
      <c r="AI57"/>
      <c r="AJ57"/>
      <c r="AK57"/>
      <c r="BA57" s="118"/>
      <c r="BB57" s="124"/>
      <c r="BC57" s="18"/>
      <c r="BG57" s="118"/>
      <c r="BH57" s="116"/>
      <c r="BI57" s="118"/>
      <c r="BQ57" s="121"/>
    </row>
    <row r="58" spans="2:69">
      <c r="B58" s="209" t="s">
        <v>178</v>
      </c>
      <c r="C58" s="25">
        <v>1500</v>
      </c>
      <c r="D58" s="2">
        <v>2</v>
      </c>
      <c r="E58" s="2"/>
      <c r="F58" s="2"/>
      <c r="G58" s="2"/>
      <c r="H58" s="2"/>
      <c r="I58" s="2"/>
      <c r="J58" s="2"/>
      <c r="N58" s="118"/>
      <c r="O58" s="118"/>
      <c r="P58" s="118"/>
      <c r="Q58" s="118"/>
      <c r="R58" s="118"/>
      <c r="T58" s="118"/>
      <c r="U58" s="125">
        <v>17</v>
      </c>
      <c r="Y58" s="118"/>
      <c r="AA58" s="10" t="s">
        <v>113</v>
      </c>
      <c r="AB58">
        <f>SUM(AB59:AB62)</f>
        <v>2</v>
      </c>
      <c r="AE58"/>
      <c r="AG58"/>
      <c r="AH58"/>
      <c r="AI58"/>
      <c r="AJ58"/>
      <c r="AK58"/>
      <c r="AL58" s="118"/>
      <c r="AM58" s="37"/>
      <c r="AN58" s="18"/>
      <c r="BA58" s="118"/>
      <c r="BB58" s="147"/>
      <c r="BC58" s="18"/>
      <c r="BG58" s="118"/>
      <c r="BH58" s="116"/>
      <c r="BI58" s="118"/>
      <c r="BQ58" s="121"/>
    </row>
    <row r="59" spans="2:69">
      <c r="B59" s="209" t="s">
        <v>177</v>
      </c>
      <c r="C59">
        <v>1300</v>
      </c>
      <c r="D59" s="2">
        <v>3</v>
      </c>
      <c r="E59" s="2"/>
      <c r="F59" s="2"/>
      <c r="G59" s="2"/>
      <c r="H59" s="2"/>
      <c r="I59" s="2"/>
      <c r="J59" s="2"/>
      <c r="N59" s="118"/>
      <c r="O59" s="118"/>
      <c r="P59" s="118"/>
      <c r="Q59" s="118"/>
      <c r="R59" s="118"/>
      <c r="T59" s="118"/>
      <c r="U59" s="125">
        <v>18</v>
      </c>
      <c r="Y59" s="118"/>
      <c r="Z59">
        <v>1</v>
      </c>
      <c r="AA59" t="s">
        <v>109</v>
      </c>
      <c r="AB59" s="25">
        <v>0.5</v>
      </c>
      <c r="AK59"/>
      <c r="BA59" s="118"/>
      <c r="BB59" s="147"/>
      <c r="BC59" s="18"/>
      <c r="BG59" s="18"/>
      <c r="BH59" s="118"/>
      <c r="BI59" s="118"/>
      <c r="BQ59" s="121"/>
    </row>
    <row r="60" spans="2:69">
      <c r="B60" s="209" t="s">
        <v>179</v>
      </c>
      <c r="C60">
        <v>1292</v>
      </c>
      <c r="D60" s="2">
        <v>4</v>
      </c>
      <c r="E60" s="2"/>
      <c r="F60" s="2"/>
      <c r="G60" s="2"/>
      <c r="H60" s="2"/>
      <c r="I60" s="2"/>
      <c r="J60" s="2"/>
      <c r="N60" s="118"/>
      <c r="O60" s="118"/>
      <c r="P60" s="118"/>
      <c r="R60" s="118"/>
      <c r="T60" s="118"/>
      <c r="U60" s="125">
        <v>19</v>
      </c>
      <c r="Y60" s="118"/>
      <c r="Z60">
        <v>2</v>
      </c>
      <c r="AA60" t="s">
        <v>107</v>
      </c>
      <c r="AB60" s="25">
        <v>0.5</v>
      </c>
      <c r="AD60" s="25" t="s">
        <v>280</v>
      </c>
      <c r="AE60"/>
      <c r="AG60"/>
      <c r="AH60"/>
      <c r="AI60"/>
      <c r="AJ60"/>
      <c r="AK60"/>
      <c r="BG60" s="18"/>
      <c r="BH60" s="118"/>
      <c r="BI60" s="118"/>
      <c r="BQ60" s="121"/>
    </row>
    <row r="61" spans="2:69">
      <c r="C61"/>
      <c r="E61" s="2"/>
      <c r="F61" s="2"/>
      <c r="G61" s="2"/>
      <c r="H61" s="2"/>
      <c r="I61" s="2"/>
      <c r="J61" s="2"/>
      <c r="M61" s="10"/>
      <c r="N61" s="118"/>
      <c r="O61" s="118"/>
      <c r="P61" s="118"/>
      <c r="R61" s="118"/>
      <c r="T61" s="118"/>
      <c r="Y61" s="116"/>
      <c r="Z61">
        <v>3</v>
      </c>
      <c r="AA61" t="s">
        <v>159</v>
      </c>
      <c r="AB61" s="25">
        <v>0.5</v>
      </c>
      <c r="AE61"/>
      <c r="AG61"/>
      <c r="AH61"/>
      <c r="AI61"/>
      <c r="AJ61"/>
      <c r="AK61"/>
      <c r="BG61" s="18"/>
      <c r="BH61" s="118"/>
      <c r="BI61" s="118"/>
      <c r="BQ61" s="121"/>
    </row>
    <row r="62" spans="2:69">
      <c r="B62" s="10" t="s">
        <v>161</v>
      </c>
      <c r="C62">
        <f>AVERAGE(C63,C64,C65,C66)</f>
        <v>1408</v>
      </c>
      <c r="D62" s="2">
        <v>1</v>
      </c>
      <c r="E62" s="2">
        <v>2</v>
      </c>
      <c r="F62" s="2">
        <v>3</v>
      </c>
      <c r="G62" s="2">
        <v>4</v>
      </c>
      <c r="H62" s="2">
        <v>5</v>
      </c>
      <c r="I62" s="2">
        <v>6</v>
      </c>
      <c r="J62" s="2">
        <v>7</v>
      </c>
      <c r="N62" s="118"/>
      <c r="O62" s="118"/>
      <c r="P62" s="118"/>
      <c r="R62" s="118"/>
      <c r="T62" s="118"/>
      <c r="Y62" s="118"/>
      <c r="Z62">
        <v>4</v>
      </c>
      <c r="AA62" t="s">
        <v>108</v>
      </c>
      <c r="AB62" s="25">
        <v>0.5</v>
      </c>
      <c r="AE62"/>
      <c r="AG62"/>
      <c r="AH62"/>
      <c r="AI62"/>
      <c r="AJ62"/>
      <c r="AK62"/>
      <c r="BG62" s="18"/>
      <c r="BH62" s="118"/>
      <c r="BI62" s="118"/>
      <c r="BQ62" s="121"/>
    </row>
    <row r="63" spans="2:69">
      <c r="B63" s="209" t="s">
        <v>29</v>
      </c>
      <c r="C63">
        <v>1866</v>
      </c>
      <c r="D63" s="2">
        <v>1</v>
      </c>
      <c r="E63" s="2"/>
      <c r="F63" s="2"/>
      <c r="G63" s="2"/>
      <c r="H63" s="2"/>
      <c r="I63" s="2"/>
      <c r="J63" s="2"/>
      <c r="N63" s="118"/>
      <c r="O63" s="118"/>
      <c r="P63" s="118"/>
      <c r="R63" s="118"/>
      <c r="T63" s="118"/>
      <c r="Y63" s="118"/>
      <c r="AC63">
        <f>SUM(AB3:AC56)</f>
        <v>60</v>
      </c>
      <c r="AE63"/>
      <c r="AG63"/>
      <c r="AH63"/>
      <c r="AI63"/>
      <c r="AJ63"/>
      <c r="AK63"/>
      <c r="BG63" s="118"/>
      <c r="BH63" s="116"/>
      <c r="BI63" s="118"/>
      <c r="BQ63" s="121"/>
    </row>
    <row r="64" spans="2:69">
      <c r="B64" s="209" t="s">
        <v>40</v>
      </c>
      <c r="C64">
        <v>1363</v>
      </c>
      <c r="D64" s="2">
        <v>2</v>
      </c>
      <c r="E64" s="2"/>
      <c r="F64" s="2"/>
      <c r="G64" s="2"/>
      <c r="H64" s="2"/>
      <c r="I64" s="2"/>
      <c r="J64" s="2"/>
      <c r="N64" s="118"/>
      <c r="O64" s="118"/>
      <c r="P64" s="118"/>
      <c r="R64" s="118"/>
      <c r="T64" s="118"/>
      <c r="U64" s="3">
        <f t="shared" ref="U64:U70" si="2">U54</f>
        <v>13</v>
      </c>
      <c r="Y64" s="118"/>
      <c r="AE64"/>
      <c r="AG64"/>
      <c r="AH64"/>
      <c r="AI64"/>
      <c r="AJ64"/>
      <c r="AK64"/>
      <c r="BG64" s="116"/>
      <c r="BH64" s="116"/>
      <c r="BI64" s="118"/>
      <c r="BJ64" s="118"/>
      <c r="BQ64" s="121"/>
    </row>
    <row r="65" spans="2:69">
      <c r="B65" s="209" t="s">
        <v>180</v>
      </c>
      <c r="C65">
        <v>1334</v>
      </c>
      <c r="D65" s="2">
        <v>3</v>
      </c>
      <c r="E65" s="2"/>
      <c r="F65" s="2"/>
      <c r="G65" s="2"/>
      <c r="H65" s="2"/>
      <c r="I65" s="2"/>
      <c r="J65" s="2"/>
      <c r="N65" s="118"/>
      <c r="O65" s="118"/>
      <c r="P65" s="118"/>
      <c r="R65" s="118"/>
      <c r="S65" s="118"/>
      <c r="T65" s="118"/>
      <c r="U65" s="3">
        <f t="shared" si="2"/>
        <v>14</v>
      </c>
      <c r="Y65" s="118"/>
      <c r="AA65" s="10" t="s">
        <v>32</v>
      </c>
      <c r="AD65" s="10" t="s">
        <v>33</v>
      </c>
      <c r="AE65"/>
      <c r="AG65" s="10" t="s">
        <v>110</v>
      </c>
      <c r="AH65" s="10"/>
      <c r="AI65" s="10"/>
      <c r="AJ65" s="10" t="s">
        <v>111</v>
      </c>
      <c r="AK65"/>
      <c r="BG65" s="18"/>
      <c r="BH65" s="118"/>
      <c r="BI65" s="118"/>
      <c r="BJ65" s="118"/>
      <c r="BQ65" s="121"/>
    </row>
    <row r="66" spans="2:69">
      <c r="B66" s="209" t="s">
        <v>181</v>
      </c>
      <c r="C66">
        <v>1069</v>
      </c>
      <c r="D66" s="2">
        <v>4</v>
      </c>
      <c r="E66" s="2"/>
      <c r="F66" s="2"/>
      <c r="G66" s="2"/>
      <c r="H66" s="2"/>
      <c r="I66" s="2"/>
      <c r="J66" s="2"/>
      <c r="N66" s="118"/>
      <c r="O66" s="118"/>
      <c r="P66" s="118"/>
      <c r="R66" s="118"/>
      <c r="S66" s="118"/>
      <c r="T66" s="118"/>
      <c r="U66" s="3">
        <f t="shared" si="2"/>
        <v>15</v>
      </c>
      <c r="Y66" s="118"/>
      <c r="AE66"/>
      <c r="AG66"/>
      <c r="AH66"/>
      <c r="AI66"/>
      <c r="AJ66"/>
      <c r="AK66"/>
      <c r="BJ66" s="118"/>
      <c r="BQ66" s="121"/>
    </row>
    <row r="67" spans="2:69">
      <c r="C67"/>
      <c r="E67" s="2"/>
      <c r="F67" s="2"/>
      <c r="G67" s="2"/>
      <c r="H67" s="2"/>
      <c r="I67" s="2"/>
      <c r="J67" s="2"/>
      <c r="N67" s="118"/>
      <c r="O67" s="118"/>
      <c r="P67" s="118"/>
      <c r="R67" s="118"/>
      <c r="S67" s="118"/>
      <c r="T67" s="118"/>
      <c r="U67" s="3">
        <f t="shared" si="2"/>
        <v>16</v>
      </c>
      <c r="Y67" s="118"/>
      <c r="AE67"/>
      <c r="AG67"/>
      <c r="AH67"/>
      <c r="AI67"/>
      <c r="AJ67"/>
      <c r="AK67"/>
      <c r="BJ67" s="118"/>
      <c r="BO67" s="118"/>
      <c r="BQ67" s="121"/>
    </row>
    <row r="68" spans="2:69">
      <c r="B68" s="10" t="s">
        <v>85</v>
      </c>
      <c r="C68">
        <f>AVERAGE(C69,C70,C71,C72)</f>
        <v>1262</v>
      </c>
      <c r="D68" s="2">
        <v>1</v>
      </c>
      <c r="E68" s="2">
        <v>2</v>
      </c>
      <c r="F68" s="2">
        <v>3</v>
      </c>
      <c r="G68" s="2">
        <v>4</v>
      </c>
      <c r="H68" s="2">
        <v>5</v>
      </c>
      <c r="I68" s="2">
        <v>6</v>
      </c>
      <c r="J68" s="2">
        <v>7</v>
      </c>
      <c r="N68" s="118"/>
      <c r="O68" s="118"/>
      <c r="P68" s="118"/>
      <c r="R68" s="118"/>
      <c r="S68" s="118"/>
      <c r="T68" s="118"/>
      <c r="U68" s="3">
        <f t="shared" si="2"/>
        <v>17</v>
      </c>
      <c r="Y68" s="118"/>
      <c r="AE68"/>
      <c r="AG68"/>
      <c r="AH68"/>
      <c r="AI68"/>
      <c r="AJ68"/>
      <c r="AK68"/>
      <c r="BJ68" s="118"/>
      <c r="BQ68" s="121"/>
    </row>
    <row r="69" spans="2:69">
      <c r="B69" s="209" t="s">
        <v>182</v>
      </c>
      <c r="C69">
        <v>2169</v>
      </c>
      <c r="D69" s="2">
        <v>1</v>
      </c>
      <c r="E69" s="2"/>
      <c r="F69" s="2"/>
      <c r="G69" s="2"/>
      <c r="H69" s="2"/>
      <c r="I69" s="2"/>
      <c r="J69" s="2"/>
      <c r="R69" s="118"/>
      <c r="S69" s="118"/>
      <c r="T69" s="118"/>
      <c r="U69" s="3">
        <f t="shared" si="2"/>
        <v>18</v>
      </c>
      <c r="Y69" s="118"/>
      <c r="AE69"/>
      <c r="AG69"/>
      <c r="AH69"/>
      <c r="AI69"/>
      <c r="AJ69"/>
      <c r="AK69"/>
      <c r="BQ69" s="121"/>
    </row>
    <row r="70" spans="2:69">
      <c r="B70" s="209" t="s">
        <v>183</v>
      </c>
      <c r="C70" s="25">
        <v>1177</v>
      </c>
      <c r="D70" s="2">
        <v>2</v>
      </c>
      <c r="E70" s="2"/>
      <c r="F70" s="2"/>
      <c r="G70" s="2"/>
      <c r="H70" s="2"/>
      <c r="I70" s="2"/>
      <c r="J70" s="2"/>
      <c r="R70" s="118"/>
      <c r="S70" s="118"/>
      <c r="T70" s="118"/>
      <c r="U70" s="3">
        <f t="shared" si="2"/>
        <v>19</v>
      </c>
      <c r="Y70" s="118"/>
      <c r="AE70"/>
      <c r="AG70"/>
      <c r="AH70"/>
      <c r="AI70"/>
      <c r="AJ70"/>
      <c r="AK70"/>
      <c r="AN70" s="18"/>
      <c r="BQ70" s="121"/>
    </row>
    <row r="71" spans="2:69">
      <c r="B71" s="209" t="s">
        <v>184</v>
      </c>
      <c r="C71" s="25">
        <v>1114</v>
      </c>
      <c r="D71" s="2">
        <v>3</v>
      </c>
      <c r="E71" s="2"/>
      <c r="F71" s="2"/>
      <c r="G71" s="2"/>
      <c r="H71" s="2"/>
      <c r="I71" s="2"/>
      <c r="J71" s="2"/>
      <c r="R71" s="118"/>
      <c r="S71" s="118"/>
      <c r="T71" s="118"/>
      <c r="Y71" s="118"/>
      <c r="AE71"/>
      <c r="AG71"/>
      <c r="AH71"/>
      <c r="AI71"/>
      <c r="AJ71"/>
      <c r="AK71"/>
      <c r="AY71"/>
      <c r="BQ71" s="121"/>
    </row>
    <row r="72" spans="2:69">
      <c r="B72" s="209" t="s">
        <v>185</v>
      </c>
      <c r="C72" s="25">
        <v>588</v>
      </c>
      <c r="D72" s="2">
        <v>4</v>
      </c>
      <c r="E72" s="2"/>
      <c r="F72" s="2"/>
      <c r="G72" s="2"/>
      <c r="H72" s="2"/>
      <c r="I72" s="2"/>
      <c r="J72" s="2"/>
      <c r="R72" s="118"/>
      <c r="S72" s="118"/>
      <c r="T72" s="118"/>
      <c r="Y72" s="118"/>
      <c r="AE72"/>
      <c r="AG72"/>
      <c r="AH72"/>
      <c r="AI72"/>
      <c r="AJ72"/>
      <c r="AK72"/>
      <c r="AY72"/>
      <c r="BQ72" s="121"/>
    </row>
    <row r="73" spans="2:69">
      <c r="C73"/>
      <c r="E73" s="2"/>
      <c r="F73" s="2"/>
      <c r="G73" s="2"/>
      <c r="H73" s="2"/>
      <c r="I73" s="2"/>
      <c r="J73" s="2"/>
      <c r="R73" s="118"/>
      <c r="S73" s="118"/>
      <c r="AE73"/>
      <c r="AG73"/>
      <c r="AH73"/>
      <c r="AI73"/>
      <c r="AJ73"/>
      <c r="AK73"/>
      <c r="AY73"/>
      <c r="BQ73" s="121"/>
    </row>
    <row r="74" spans="2:69">
      <c r="B74" s="10" t="s">
        <v>168</v>
      </c>
      <c r="C74">
        <f>AVERAGE(C75,C76,C78,C79)</f>
        <v>1245</v>
      </c>
      <c r="D74" s="2">
        <v>1</v>
      </c>
      <c r="E74" s="2">
        <v>2</v>
      </c>
      <c r="F74" s="2">
        <v>3</v>
      </c>
      <c r="G74" s="2">
        <v>4</v>
      </c>
      <c r="H74" s="2">
        <v>5</v>
      </c>
      <c r="I74" s="2">
        <v>6</v>
      </c>
      <c r="J74" s="2">
        <v>7</v>
      </c>
      <c r="R74" s="118"/>
      <c r="S74" s="118"/>
      <c r="Y74" s="118"/>
      <c r="AE74"/>
      <c r="AG74"/>
      <c r="AH74"/>
      <c r="AI74"/>
      <c r="AJ74"/>
      <c r="AK74"/>
      <c r="AY74"/>
      <c r="BA74" s="30"/>
      <c r="BB74"/>
      <c r="BC74" s="118"/>
      <c r="BI74" s="118"/>
      <c r="BQ74" s="121"/>
    </row>
    <row r="75" spans="2:69">
      <c r="B75" s="209" t="s">
        <v>54</v>
      </c>
      <c r="C75" s="18">
        <v>1765</v>
      </c>
      <c r="D75" s="2">
        <v>1</v>
      </c>
      <c r="E75" s="2"/>
      <c r="F75" s="2"/>
      <c r="G75" s="2"/>
      <c r="H75" s="2"/>
      <c r="I75" s="2"/>
      <c r="J75" s="2"/>
      <c r="R75" s="118"/>
      <c r="S75" s="118"/>
      <c r="Y75" s="118"/>
      <c r="AE75"/>
      <c r="AG75"/>
      <c r="AH75"/>
      <c r="AI75"/>
      <c r="AJ75"/>
      <c r="AK75"/>
      <c r="AY75"/>
      <c r="BA75" s="30"/>
      <c r="BB75"/>
      <c r="BC75" s="118"/>
      <c r="BQ75" s="121"/>
    </row>
    <row r="76" spans="2:69">
      <c r="B76" s="209" t="s">
        <v>53</v>
      </c>
      <c r="C76" s="18">
        <v>1714</v>
      </c>
      <c r="D76" s="2">
        <v>2</v>
      </c>
      <c r="E76" s="2"/>
      <c r="F76" s="2"/>
      <c r="G76" s="2"/>
      <c r="H76" s="2"/>
      <c r="I76" s="2"/>
      <c r="J76" s="2"/>
      <c r="R76" s="118"/>
      <c r="S76" s="118"/>
      <c r="Y76" s="118"/>
      <c r="AE76"/>
      <c r="AG76"/>
      <c r="AH76"/>
      <c r="AI76"/>
      <c r="AJ76"/>
      <c r="AK76"/>
      <c r="AY76"/>
      <c r="BA76" s="30"/>
      <c r="BB76"/>
      <c r="BI76" s="118"/>
      <c r="BQ76" s="121"/>
    </row>
    <row r="77" spans="2:69">
      <c r="B77" t="s">
        <v>272</v>
      </c>
      <c r="C77" s="18">
        <v>1572</v>
      </c>
      <c r="D77" s="2">
        <v>3</v>
      </c>
      <c r="E77" s="2"/>
      <c r="F77" s="2"/>
      <c r="G77" s="2"/>
      <c r="H77" s="2"/>
      <c r="I77" s="2"/>
      <c r="J77" s="2"/>
      <c r="R77" s="118"/>
      <c r="S77" s="118"/>
      <c r="Y77" s="118"/>
      <c r="AE77"/>
      <c r="AG77"/>
      <c r="AH77"/>
      <c r="AI77"/>
      <c r="AJ77"/>
      <c r="AK77" s="18"/>
      <c r="AM77" s="37"/>
      <c r="AY77"/>
      <c r="BA77" s="30"/>
      <c r="BB77"/>
      <c r="BC77" s="118"/>
      <c r="BI77" s="118"/>
      <c r="BQ77" s="121"/>
    </row>
    <row r="78" spans="2:69">
      <c r="B78" s="209" t="s">
        <v>71</v>
      </c>
      <c r="C78" s="18">
        <v>804</v>
      </c>
      <c r="D78" s="2">
        <v>4</v>
      </c>
      <c r="E78" s="2"/>
      <c r="F78" s="2"/>
      <c r="G78" s="2"/>
      <c r="H78" s="2"/>
      <c r="I78" s="2"/>
      <c r="J78" s="2"/>
      <c r="R78" s="118"/>
      <c r="S78" s="118"/>
      <c r="Y78" s="118"/>
      <c r="AE78"/>
      <c r="AG78"/>
      <c r="AH78"/>
      <c r="AI78"/>
      <c r="AJ78"/>
      <c r="AK78" s="18"/>
      <c r="AY78"/>
      <c r="BA78" s="30"/>
      <c r="BB78"/>
      <c r="BC78" s="118"/>
      <c r="BI78" s="118"/>
      <c r="BO78" s="118"/>
      <c r="BQ78" s="121"/>
    </row>
    <row r="79" spans="2:69">
      <c r="B79" s="209" t="s">
        <v>72</v>
      </c>
      <c r="C79" s="18">
        <v>697</v>
      </c>
      <c r="E79" s="2"/>
      <c r="F79" s="2"/>
      <c r="G79" s="2"/>
      <c r="H79" s="2"/>
      <c r="I79" s="2"/>
      <c r="J79" s="2"/>
      <c r="R79" s="118"/>
      <c r="S79" s="118"/>
      <c r="Y79" s="118"/>
      <c r="AE79"/>
      <c r="AG79"/>
      <c r="AH79"/>
      <c r="AI79"/>
      <c r="AJ79"/>
      <c r="AK79"/>
      <c r="AY79"/>
      <c r="BA79" s="30"/>
      <c r="BB79"/>
      <c r="BC79" s="118"/>
      <c r="BI79" s="118"/>
      <c r="BP79" s="121"/>
      <c r="BQ79" s="121"/>
    </row>
    <row r="80" spans="2:69">
      <c r="C80"/>
      <c r="E80" s="2"/>
      <c r="F80" s="2"/>
      <c r="G80" s="2"/>
      <c r="H80" s="2"/>
      <c r="I80" s="2"/>
      <c r="J80" s="2"/>
      <c r="R80" s="118"/>
      <c r="S80" s="118"/>
      <c r="Y80" s="118"/>
      <c r="AE80"/>
      <c r="AG80"/>
      <c r="AH80"/>
      <c r="AI80"/>
      <c r="AJ80"/>
      <c r="AK80"/>
      <c r="AY80"/>
      <c r="BA80" s="30"/>
      <c r="BB80"/>
      <c r="BC80" s="118"/>
      <c r="BI80" s="118"/>
      <c r="BO80" s="118"/>
      <c r="BQ80" s="121"/>
    </row>
    <row r="81" spans="2:69" ht="15.75" thickBot="1">
      <c r="B81" s="10" t="s">
        <v>162</v>
      </c>
      <c r="C81">
        <f>AVERAGE(C82,C83,C84,C85)</f>
        <v>1215.75</v>
      </c>
      <c r="D81" s="2">
        <v>1</v>
      </c>
      <c r="E81" s="2">
        <v>2</v>
      </c>
      <c r="F81" s="2">
        <v>3</v>
      </c>
      <c r="G81" s="2">
        <v>4</v>
      </c>
      <c r="H81" s="2">
        <v>5</v>
      </c>
      <c r="I81" s="2">
        <v>6</v>
      </c>
      <c r="J81" s="2">
        <v>7</v>
      </c>
      <c r="R81" s="118"/>
      <c r="S81" s="118"/>
      <c r="Y81" s="118"/>
      <c r="AE81"/>
      <c r="AG81"/>
      <c r="AH81"/>
      <c r="AI81"/>
      <c r="AJ81"/>
      <c r="AK81"/>
      <c r="AY81"/>
      <c r="BA81" s="30"/>
      <c r="BB81"/>
      <c r="BI81" s="118"/>
      <c r="BQ81" s="121"/>
    </row>
    <row r="82" spans="2:69" ht="15.75" thickBot="1">
      <c r="B82" s="209" t="s">
        <v>186</v>
      </c>
      <c r="C82">
        <v>1354</v>
      </c>
      <c r="D82" s="2">
        <v>1</v>
      </c>
      <c r="E82" s="275"/>
      <c r="F82" s="2"/>
      <c r="G82" s="2"/>
      <c r="H82" s="2"/>
      <c r="I82" s="2"/>
      <c r="J82" s="2"/>
      <c r="R82" s="118"/>
      <c r="S82" s="118"/>
      <c r="T82" s="118"/>
      <c r="U82" s="118"/>
      <c r="AE82"/>
      <c r="AG82"/>
      <c r="AH82"/>
      <c r="AI82"/>
      <c r="AJ82"/>
      <c r="AK82"/>
      <c r="AY82"/>
      <c r="BQ82" s="121"/>
    </row>
    <row r="83" spans="2:69" ht="15.75" thickBot="1">
      <c r="B83" s="209" t="s">
        <v>187</v>
      </c>
      <c r="C83">
        <v>1313</v>
      </c>
      <c r="E83" s="275"/>
      <c r="F83" s="2"/>
      <c r="G83" s="2"/>
      <c r="H83" s="2"/>
      <c r="I83" s="2"/>
      <c r="J83" s="2"/>
      <c r="R83" s="118"/>
      <c r="S83" s="118"/>
      <c r="T83" s="118"/>
      <c r="AE83"/>
      <c r="AG83"/>
      <c r="AH83"/>
      <c r="AI83"/>
      <c r="AJ83"/>
      <c r="AK83"/>
      <c r="AY83"/>
      <c r="BQ83" s="121"/>
    </row>
    <row r="84" spans="2:69" ht="15.75" thickBot="1">
      <c r="B84" s="209" t="s">
        <v>188</v>
      </c>
      <c r="C84">
        <v>1306</v>
      </c>
      <c r="D84" s="2">
        <v>2</v>
      </c>
      <c r="E84" s="275"/>
      <c r="F84" s="2"/>
      <c r="G84" s="2"/>
      <c r="H84" s="2"/>
      <c r="I84" s="2"/>
      <c r="J84" s="2"/>
      <c r="R84" s="118"/>
      <c r="S84" s="118"/>
      <c r="T84" s="118"/>
      <c r="AE84"/>
      <c r="AG84"/>
      <c r="AH84"/>
      <c r="AI84"/>
      <c r="AJ84"/>
      <c r="AK84"/>
      <c r="AY84"/>
      <c r="BO84" s="118"/>
      <c r="BP84" s="118"/>
      <c r="BQ84" s="121"/>
    </row>
    <row r="85" spans="2:69">
      <c r="B85" s="209" t="s">
        <v>189</v>
      </c>
      <c r="C85">
        <v>890</v>
      </c>
      <c r="D85" s="2">
        <v>3</v>
      </c>
      <c r="E85" s="275"/>
      <c r="F85" s="2"/>
      <c r="G85" s="2"/>
      <c r="H85" s="2"/>
      <c r="I85" s="2"/>
      <c r="J85" s="2"/>
      <c r="R85" s="118"/>
      <c r="S85" s="118"/>
      <c r="T85" s="118"/>
      <c r="Y85" s="118"/>
      <c r="AG85"/>
      <c r="AH85"/>
      <c r="AJ85"/>
      <c r="AK85"/>
      <c r="AY85"/>
      <c r="BO85" s="118"/>
      <c r="BQ85" s="121"/>
    </row>
    <row r="86" spans="2:69">
      <c r="B86" t="s">
        <v>275</v>
      </c>
      <c r="C86" s="25">
        <v>863</v>
      </c>
      <c r="D86" s="2">
        <v>4</v>
      </c>
      <c r="E86" s="276"/>
      <c r="F86" s="2"/>
      <c r="G86" s="2"/>
      <c r="H86" s="2"/>
      <c r="I86" s="2"/>
      <c r="J86" s="2"/>
      <c r="R86" s="118"/>
      <c r="S86" s="118"/>
      <c r="T86" s="118"/>
      <c r="Y86" s="118"/>
      <c r="AG86"/>
      <c r="AH86"/>
      <c r="AJ86"/>
      <c r="AK86"/>
      <c r="AL86" s="118"/>
      <c r="AY86"/>
      <c r="BO86" s="118"/>
      <c r="BQ86" s="121"/>
    </row>
    <row r="87" spans="2:69">
      <c r="E87" s="2"/>
      <c r="F87" s="2"/>
      <c r="G87" s="2"/>
      <c r="H87" s="2"/>
      <c r="I87" s="2"/>
      <c r="J87" s="2"/>
      <c r="R87" s="118"/>
      <c r="S87" s="118"/>
      <c r="T87" s="118"/>
      <c r="AE87"/>
      <c r="AG87"/>
      <c r="AH87"/>
      <c r="AJ87"/>
      <c r="AK87">
        <f>SUM(AB50:AK86)</f>
        <v>67</v>
      </c>
      <c r="AY87"/>
      <c r="BO87" s="118"/>
      <c r="BQ87" s="121"/>
    </row>
    <row r="88" spans="2:69">
      <c r="B88" s="26" t="s">
        <v>163</v>
      </c>
      <c r="C88">
        <f>AVERAGE(C89,C90,C91,C92)</f>
        <v>1194.75</v>
      </c>
      <c r="D88" s="2">
        <v>1</v>
      </c>
      <c r="E88" s="2">
        <v>2</v>
      </c>
      <c r="F88" s="2">
        <v>3</v>
      </c>
      <c r="G88" s="2">
        <v>4</v>
      </c>
      <c r="H88" s="2">
        <v>5</v>
      </c>
      <c r="I88" s="2">
        <v>6</v>
      </c>
      <c r="J88" s="2">
        <v>7</v>
      </c>
      <c r="R88" s="118"/>
      <c r="S88" s="118"/>
      <c r="T88" s="118"/>
      <c r="V88" s="85"/>
      <c r="AE88"/>
      <c r="AF88" s="118"/>
      <c r="AG88" s="118"/>
      <c r="AH88"/>
      <c r="AJ88"/>
      <c r="AK88"/>
      <c r="AY88"/>
      <c r="BQ88" s="121"/>
    </row>
    <row r="89" spans="2:69">
      <c r="B89" s="209" t="s">
        <v>190</v>
      </c>
      <c r="C89">
        <v>1960</v>
      </c>
      <c r="D89" s="2">
        <v>1</v>
      </c>
      <c r="E89" s="2"/>
      <c r="F89" s="2"/>
      <c r="G89" s="2"/>
      <c r="H89" s="2"/>
      <c r="I89" s="2"/>
      <c r="J89" s="2"/>
      <c r="R89" s="118"/>
      <c r="S89" s="118"/>
      <c r="T89" s="118"/>
      <c r="AE89"/>
      <c r="AF89" s="118"/>
      <c r="AG89" s="118"/>
      <c r="AH89"/>
      <c r="AJ89"/>
      <c r="AK89"/>
      <c r="AY89"/>
      <c r="BQ89" s="121"/>
    </row>
    <row r="90" spans="2:69">
      <c r="B90" s="209" t="s">
        <v>191</v>
      </c>
      <c r="C90">
        <v>1428</v>
      </c>
      <c r="D90" s="2">
        <v>2</v>
      </c>
      <c r="E90" s="2"/>
      <c r="F90" s="2"/>
      <c r="G90" s="2"/>
      <c r="H90" s="2"/>
      <c r="I90" s="2"/>
      <c r="J90" s="2"/>
      <c r="R90" s="118"/>
      <c r="S90" s="118"/>
      <c r="T90" s="118"/>
      <c r="AB90" s="10"/>
      <c r="AE90"/>
      <c r="AG90"/>
      <c r="AH90"/>
      <c r="AJ90"/>
      <c r="AK90"/>
      <c r="AY90"/>
      <c r="BO90" s="118"/>
      <c r="BQ90" s="121"/>
    </row>
    <row r="91" spans="2:69">
      <c r="B91" s="209" t="s">
        <v>192</v>
      </c>
      <c r="C91">
        <v>871</v>
      </c>
      <c r="D91" s="2">
        <v>3</v>
      </c>
      <c r="E91" s="2"/>
      <c r="F91" s="2"/>
      <c r="G91" s="2"/>
      <c r="H91" s="2"/>
      <c r="I91" s="2"/>
      <c r="J91" s="2"/>
      <c r="R91" s="118"/>
      <c r="S91" s="118"/>
      <c r="T91" s="118"/>
      <c r="AB91" s="10"/>
      <c r="AE91"/>
      <c r="AG91"/>
      <c r="AJ91"/>
      <c r="AK91"/>
      <c r="AQ91"/>
      <c r="AY91"/>
      <c r="BO91" s="118"/>
      <c r="BQ91" s="121"/>
    </row>
    <row r="92" spans="2:69">
      <c r="B92" s="209" t="s">
        <v>193</v>
      </c>
      <c r="C92">
        <v>520</v>
      </c>
      <c r="D92" s="2">
        <v>4</v>
      </c>
      <c r="E92" s="2"/>
      <c r="F92" s="2"/>
      <c r="G92" s="2"/>
      <c r="H92" s="2"/>
      <c r="I92" s="2"/>
      <c r="J92" s="2"/>
      <c r="R92" s="118"/>
      <c r="S92" s="118"/>
      <c r="T92" s="118"/>
      <c r="AB92" s="10"/>
      <c r="AE92"/>
      <c r="AG92"/>
      <c r="AJ92" s="149"/>
      <c r="AK92" s="150"/>
      <c r="AQ92"/>
      <c r="AY92"/>
      <c r="BO92" s="118"/>
      <c r="BQ92" s="121"/>
    </row>
    <row r="93" spans="2:69">
      <c r="C93"/>
      <c r="E93" s="2"/>
      <c r="F93" s="2"/>
      <c r="G93" s="2"/>
      <c r="H93" s="2"/>
      <c r="I93" s="2"/>
      <c r="J93" s="2"/>
      <c r="R93" s="118"/>
      <c r="S93" s="118"/>
      <c r="T93" s="118"/>
      <c r="AC93" s="90"/>
      <c r="AD93" s="90"/>
      <c r="AE93"/>
      <c r="AG93"/>
      <c r="AH93" s="150"/>
      <c r="AK93" s="150"/>
      <c r="AQ93"/>
      <c r="BQ93" s="121"/>
    </row>
    <row r="94" spans="2:69">
      <c r="B94" s="26" t="s">
        <v>164</v>
      </c>
      <c r="C94">
        <f>AVERAGE(C95,C96,C98,C99)</f>
        <v>1086.75</v>
      </c>
      <c r="D94" s="2">
        <v>1</v>
      </c>
      <c r="E94" s="2">
        <v>2</v>
      </c>
      <c r="F94" s="2">
        <v>3</v>
      </c>
      <c r="G94" s="2">
        <v>4</v>
      </c>
      <c r="H94" s="2">
        <v>5</v>
      </c>
      <c r="I94" s="2">
        <v>6</v>
      </c>
      <c r="J94" s="2">
        <v>7</v>
      </c>
      <c r="R94" s="118"/>
      <c r="S94" s="118"/>
      <c r="T94" s="118"/>
      <c r="V94" s="85"/>
      <c r="AE94"/>
      <c r="AG94"/>
      <c r="AK94" s="150"/>
      <c r="AQ94"/>
      <c r="BQ94" s="121"/>
    </row>
    <row r="95" spans="2:69">
      <c r="B95" s="209" t="s">
        <v>194</v>
      </c>
      <c r="C95">
        <v>1790</v>
      </c>
      <c r="D95" s="2">
        <v>1</v>
      </c>
      <c r="E95" s="2"/>
      <c r="F95" s="2"/>
      <c r="G95" s="2"/>
      <c r="H95" s="2"/>
      <c r="I95" s="2"/>
      <c r="J95" s="2"/>
      <c r="R95" s="118"/>
      <c r="S95" s="118"/>
      <c r="T95" s="118"/>
      <c r="AE95"/>
      <c r="AG95"/>
      <c r="AQ95"/>
      <c r="BH95" s="118"/>
      <c r="BQ95" s="121"/>
    </row>
    <row r="96" spans="2:69">
      <c r="B96" s="209" t="s">
        <v>195</v>
      </c>
      <c r="C96">
        <v>1143</v>
      </c>
      <c r="E96" s="2"/>
      <c r="F96" s="2"/>
      <c r="G96" s="2"/>
      <c r="H96" s="2"/>
      <c r="I96" s="2"/>
      <c r="J96" s="2"/>
      <c r="R96" s="118"/>
      <c r="S96" s="118"/>
      <c r="T96" s="118"/>
      <c r="AE96"/>
      <c r="AG96"/>
      <c r="AH96" s="117"/>
      <c r="AQ96"/>
      <c r="BE96" s="26"/>
      <c r="BH96" s="118"/>
      <c r="BQ96" s="121"/>
    </row>
    <row r="97" spans="2:69">
      <c r="B97" t="s">
        <v>277</v>
      </c>
      <c r="C97">
        <v>968</v>
      </c>
      <c r="D97" s="2">
        <v>2</v>
      </c>
      <c r="E97" s="2"/>
      <c r="F97" s="2"/>
      <c r="G97" s="2"/>
      <c r="H97" s="2"/>
      <c r="I97" s="2"/>
      <c r="J97" s="2"/>
      <c r="R97" s="118"/>
      <c r="S97" s="118"/>
      <c r="T97" s="118"/>
      <c r="AE97"/>
      <c r="AG97"/>
      <c r="AH97" s="117"/>
      <c r="AQ97"/>
      <c r="BH97" s="118"/>
      <c r="BQ97" s="121"/>
    </row>
    <row r="98" spans="2:69">
      <c r="B98" s="209" t="s">
        <v>196</v>
      </c>
      <c r="C98">
        <v>738</v>
      </c>
      <c r="D98" s="2">
        <v>3</v>
      </c>
      <c r="E98" s="2"/>
      <c r="F98" s="2"/>
      <c r="G98" s="2"/>
      <c r="H98" s="2"/>
      <c r="I98" s="2"/>
      <c r="J98" s="2"/>
      <c r="R98" s="118"/>
      <c r="S98" s="118"/>
      <c r="T98" s="118"/>
      <c r="AE98"/>
      <c r="AG98"/>
      <c r="AH98" s="2"/>
      <c r="BH98" s="118"/>
      <c r="BQ98" s="121"/>
    </row>
    <row r="99" spans="2:69">
      <c r="B99" s="209" t="s">
        <v>197</v>
      </c>
      <c r="C99">
        <v>676</v>
      </c>
      <c r="D99" s="2">
        <v>4</v>
      </c>
      <c r="E99" s="2"/>
      <c r="F99" s="2"/>
      <c r="G99" s="2"/>
      <c r="H99" s="2"/>
      <c r="I99" s="2"/>
      <c r="J99" s="2"/>
      <c r="R99" s="118"/>
      <c r="S99" s="118"/>
      <c r="T99" s="118"/>
      <c r="AE99"/>
      <c r="AG99"/>
      <c r="AH99" s="117"/>
      <c r="AJ99" s="118"/>
      <c r="AK99" s="136"/>
      <c r="BH99" s="118"/>
      <c r="BP99" s="118"/>
      <c r="BQ99" s="121"/>
    </row>
    <row r="100" spans="2:69">
      <c r="C100"/>
      <c r="E100" s="2"/>
      <c r="F100" s="2"/>
      <c r="G100" s="2"/>
      <c r="H100" s="2"/>
      <c r="I100" s="2"/>
      <c r="J100" s="2"/>
      <c r="R100" s="118"/>
      <c r="S100" s="118"/>
      <c r="T100" s="118"/>
      <c r="U100" s="118"/>
      <c r="V100" s="85"/>
      <c r="AE100"/>
      <c r="AG100"/>
      <c r="AH100" s="117"/>
      <c r="AJ100" s="30"/>
      <c r="BH100" s="118"/>
      <c r="BP100" s="118"/>
      <c r="BQ100" s="121"/>
    </row>
    <row r="101" spans="2:69">
      <c r="B101" s="10" t="s">
        <v>165</v>
      </c>
      <c r="C101">
        <f>AVERAGE(C102,C104,C105,C106)</f>
        <v>1003.25</v>
      </c>
      <c r="D101" s="2">
        <v>1</v>
      </c>
      <c r="E101" s="2">
        <v>2</v>
      </c>
      <c r="F101" s="2">
        <v>3</v>
      </c>
      <c r="G101" s="2">
        <v>4</v>
      </c>
      <c r="H101" s="2">
        <v>5</v>
      </c>
      <c r="I101" s="2">
        <v>6</v>
      </c>
      <c r="J101" s="2">
        <v>7</v>
      </c>
      <c r="R101" s="118"/>
      <c r="S101" s="118"/>
      <c r="T101" s="118"/>
      <c r="U101" s="118"/>
      <c r="AE101"/>
      <c r="AF101" s="85"/>
      <c r="AH101" s="117"/>
      <c r="AW101" s="118"/>
      <c r="BD101" s="118"/>
      <c r="BE101" s="121"/>
      <c r="BH101" s="118"/>
      <c r="BP101" s="118"/>
      <c r="BQ101" s="121"/>
    </row>
    <row r="102" spans="2:69">
      <c r="B102" s="209" t="s">
        <v>198</v>
      </c>
      <c r="C102">
        <v>1780</v>
      </c>
      <c r="D102" s="2">
        <v>1</v>
      </c>
      <c r="E102" s="2"/>
      <c r="F102" s="2"/>
      <c r="G102" s="2"/>
      <c r="H102" s="2"/>
      <c r="I102" s="2"/>
      <c r="J102" s="2"/>
      <c r="R102" s="118"/>
      <c r="S102" s="118"/>
      <c r="T102" s="118"/>
      <c r="U102" s="118"/>
      <c r="AE102"/>
      <c r="AF102" s="85"/>
      <c r="AH102" s="117"/>
      <c r="AJ102" s="118"/>
      <c r="AK102" s="117"/>
      <c r="AU102">
        <v>48</v>
      </c>
      <c r="AW102" s="118"/>
      <c r="BD102" s="118"/>
      <c r="BE102" s="118"/>
      <c r="BG102" s="118"/>
      <c r="BI102" s="118"/>
      <c r="BM102" s="118"/>
      <c r="BN102" s="118"/>
      <c r="BP102" s="118"/>
      <c r="BQ102" s="121"/>
    </row>
    <row r="103" spans="2:69">
      <c r="B103" t="s">
        <v>269</v>
      </c>
      <c r="C103">
        <v>1359</v>
      </c>
      <c r="D103" s="2">
        <v>2</v>
      </c>
      <c r="E103" s="2"/>
      <c r="F103" s="2"/>
      <c r="G103" s="2"/>
      <c r="H103" s="2"/>
      <c r="I103" s="2"/>
      <c r="J103" s="2"/>
      <c r="R103" s="118"/>
      <c r="S103" s="118"/>
      <c r="T103" s="118"/>
      <c r="U103" s="118"/>
      <c r="AE103"/>
      <c r="AF103" s="85"/>
      <c r="AG103" s="30"/>
      <c r="AH103" s="117"/>
      <c r="AJ103" s="124"/>
      <c r="AK103" s="117"/>
      <c r="AW103" s="116"/>
      <c r="BD103" s="118"/>
      <c r="BE103" s="116"/>
      <c r="BI103" s="118"/>
      <c r="BM103" s="118"/>
      <c r="BN103" s="118"/>
      <c r="BP103" s="118"/>
      <c r="BQ103" s="121"/>
    </row>
    <row r="104" spans="2:69">
      <c r="B104" s="209" t="s">
        <v>199</v>
      </c>
      <c r="C104">
        <v>1092</v>
      </c>
      <c r="D104" s="2">
        <v>3</v>
      </c>
      <c r="E104" s="2"/>
      <c r="F104" s="2"/>
      <c r="G104" s="2"/>
      <c r="H104" s="2"/>
      <c r="I104" s="2"/>
      <c r="J104" s="2"/>
      <c r="R104" s="118"/>
      <c r="S104" s="118"/>
      <c r="T104" s="118"/>
      <c r="U104" s="118"/>
      <c r="AE104"/>
      <c r="AF104" s="85"/>
      <c r="AG104"/>
      <c r="AJ104" s="124"/>
      <c r="AK104" s="117"/>
      <c r="AW104" s="118"/>
      <c r="BI104" s="118"/>
      <c r="BM104" s="118"/>
      <c r="BN104" s="116"/>
      <c r="BP104" s="118"/>
      <c r="BQ104" s="121"/>
    </row>
    <row r="105" spans="2:69">
      <c r="B105" s="209" t="s">
        <v>200</v>
      </c>
      <c r="C105">
        <v>617</v>
      </c>
      <c r="E105" s="2"/>
      <c r="F105" s="2"/>
      <c r="G105" s="2"/>
      <c r="H105" s="2"/>
      <c r="I105" s="2"/>
      <c r="J105" s="2"/>
      <c r="R105" s="118"/>
      <c r="S105" s="118"/>
      <c r="T105" s="118"/>
      <c r="U105" s="118"/>
      <c r="AF105" s="118"/>
      <c r="AJ105" s="118"/>
      <c r="AK105" s="117"/>
      <c r="AS105"/>
      <c r="AW105" s="116"/>
      <c r="BD105" s="118"/>
      <c r="BE105" s="116"/>
      <c r="BI105" s="118"/>
      <c r="BM105" s="118"/>
      <c r="BN105" s="152"/>
      <c r="BP105" s="118"/>
      <c r="BQ105" s="121"/>
    </row>
    <row r="106" spans="2:69">
      <c r="B106" s="209" t="s">
        <v>201</v>
      </c>
      <c r="C106">
        <v>524</v>
      </c>
      <c r="D106" s="2">
        <v>4</v>
      </c>
      <c r="E106" s="2"/>
      <c r="F106" s="2"/>
      <c r="G106" s="2"/>
      <c r="H106" s="2"/>
      <c r="I106" s="2"/>
      <c r="J106" s="2"/>
      <c r="R106" s="118"/>
      <c r="S106" s="118"/>
      <c r="T106" s="118"/>
      <c r="U106" s="118"/>
      <c r="V106" s="85"/>
      <c r="AF106" s="118"/>
      <c r="AI106"/>
      <c r="AJ106" s="124"/>
      <c r="AK106" s="117"/>
      <c r="AS106"/>
      <c r="AW106" s="116"/>
      <c r="AY106"/>
      <c r="BD106" s="118"/>
      <c r="BE106" s="118"/>
      <c r="BI106" s="118"/>
      <c r="BM106" s="118"/>
      <c r="BN106" s="152"/>
      <c r="BP106" s="118"/>
      <c r="BQ106" s="121"/>
    </row>
    <row r="107" spans="2:69">
      <c r="C107"/>
      <c r="E107" s="2"/>
      <c r="F107" s="2"/>
      <c r="G107" s="2"/>
      <c r="H107" s="2"/>
      <c r="I107" s="2"/>
      <c r="J107" s="2"/>
      <c r="R107" s="118"/>
      <c r="S107" s="118"/>
      <c r="T107" s="118"/>
      <c r="AF107" s="118"/>
      <c r="AG107" s="118"/>
      <c r="AH107" s="117"/>
      <c r="AI107"/>
      <c r="AJ107" s="118"/>
      <c r="AK107" s="117"/>
      <c r="AS107"/>
      <c r="AW107" s="116"/>
      <c r="AY107"/>
      <c r="BE107" s="118"/>
      <c r="BI107" s="118"/>
      <c r="BM107" s="118"/>
      <c r="BN107" s="152"/>
      <c r="BP107" s="118"/>
      <c r="BQ107" s="121"/>
    </row>
    <row r="108" spans="2:69">
      <c r="B108" s="10" t="s">
        <v>169</v>
      </c>
      <c r="C108">
        <f>AVERAGE(C110,C112,C111)</f>
        <v>835.33333333333337</v>
      </c>
      <c r="D108" s="2">
        <v>1</v>
      </c>
      <c r="E108" s="2">
        <v>2</v>
      </c>
      <c r="F108" s="2">
        <v>3</v>
      </c>
      <c r="G108" s="2">
        <v>4</v>
      </c>
      <c r="H108" s="2">
        <v>5</v>
      </c>
      <c r="I108" s="2">
        <v>6</v>
      </c>
      <c r="J108" s="2">
        <v>7</v>
      </c>
      <c r="R108" s="118"/>
      <c r="S108" s="118"/>
      <c r="T108" s="118"/>
      <c r="AB108" s="116"/>
      <c r="AF108" s="118"/>
      <c r="AG108" s="118"/>
      <c r="AH108" s="117"/>
      <c r="AI108"/>
      <c r="AJ108" s="30"/>
      <c r="AS108"/>
      <c r="AW108" s="118"/>
      <c r="AY108"/>
      <c r="BD108" s="118"/>
      <c r="BE108" s="116"/>
      <c r="BI108" s="118"/>
      <c r="BM108" s="118"/>
      <c r="BN108" s="152"/>
      <c r="BP108" s="118"/>
      <c r="BQ108" s="121"/>
    </row>
    <row r="109" spans="2:69">
      <c r="B109" t="s">
        <v>271</v>
      </c>
      <c r="C109" s="16">
        <v>1562</v>
      </c>
      <c r="D109" s="2">
        <v>1</v>
      </c>
      <c r="E109" s="2"/>
      <c r="F109" s="2"/>
      <c r="G109" s="2"/>
      <c r="H109" s="2"/>
      <c r="I109" s="2"/>
      <c r="J109" s="2"/>
      <c r="R109" s="118"/>
      <c r="S109" s="118"/>
      <c r="T109" s="118"/>
      <c r="AB109" s="116"/>
      <c r="AE109" s="117"/>
      <c r="AF109" s="118"/>
      <c r="AG109" s="118"/>
      <c r="AH109" s="117"/>
      <c r="AI109"/>
      <c r="AJ109" s="118"/>
      <c r="AK109" s="117"/>
      <c r="AW109" s="118"/>
      <c r="AY109"/>
      <c r="BD109" s="118"/>
      <c r="BE109" s="118"/>
      <c r="BI109" s="118"/>
      <c r="BM109" s="118"/>
      <c r="BN109" s="152"/>
      <c r="BP109" s="118"/>
      <c r="BQ109" s="121"/>
    </row>
    <row r="110" spans="2:69">
      <c r="B110" s="209" t="s">
        <v>170</v>
      </c>
      <c r="C110" s="16">
        <v>994</v>
      </c>
      <c r="D110" s="2">
        <v>2</v>
      </c>
      <c r="E110" s="2"/>
      <c r="F110" s="2"/>
      <c r="G110" s="2"/>
      <c r="H110" s="2"/>
      <c r="I110" s="2"/>
      <c r="J110" s="2"/>
      <c r="R110" s="118"/>
      <c r="S110" s="118"/>
      <c r="T110" s="118"/>
      <c r="AB110" s="118"/>
      <c r="AE110" s="117"/>
      <c r="AF110" s="118"/>
      <c r="AG110" s="118"/>
      <c r="AH110" s="117"/>
      <c r="AI110"/>
      <c r="AJ110" s="118"/>
      <c r="AK110" s="117"/>
      <c r="AW110" s="116"/>
      <c r="AY110"/>
      <c r="BE110" s="118"/>
      <c r="BI110" s="118"/>
      <c r="BM110" s="118"/>
      <c r="BN110" s="152"/>
      <c r="BP110" s="118"/>
      <c r="BQ110" s="121"/>
    </row>
    <row r="111" spans="2:69">
      <c r="B111" s="209" t="s">
        <v>171</v>
      </c>
      <c r="C111">
        <v>781</v>
      </c>
      <c r="D111" s="2">
        <v>3</v>
      </c>
      <c r="E111" s="2"/>
      <c r="F111" s="2"/>
      <c r="G111" s="2"/>
      <c r="H111" s="2"/>
      <c r="I111" s="2"/>
      <c r="J111" s="2"/>
      <c r="R111" s="118"/>
      <c r="S111" s="118"/>
      <c r="T111" s="118"/>
      <c r="AB111" s="118"/>
      <c r="AD111" s="124"/>
      <c r="AE111" s="117"/>
      <c r="AF111" s="118"/>
      <c r="AG111" s="118"/>
      <c r="AH111" s="117"/>
      <c r="AI111"/>
      <c r="AJ111" s="30"/>
      <c r="AW111" s="116"/>
      <c r="AY111"/>
      <c r="BD111" s="118"/>
      <c r="BE111" s="116"/>
      <c r="BI111" s="118"/>
      <c r="BM111" s="118"/>
      <c r="BN111" s="153"/>
      <c r="BP111" s="118"/>
      <c r="BQ111" s="121"/>
    </row>
    <row r="112" spans="2:69">
      <c r="B112" s="209" t="s">
        <v>270</v>
      </c>
      <c r="C112" s="25">
        <v>731</v>
      </c>
      <c r="D112" s="2">
        <v>4</v>
      </c>
      <c r="E112" s="2"/>
      <c r="F112" s="2"/>
      <c r="G112" s="2"/>
      <c r="H112" s="2"/>
      <c r="I112" s="2"/>
      <c r="J112" s="2"/>
      <c r="R112" s="118"/>
      <c r="S112" s="118"/>
      <c r="T112" s="118"/>
      <c r="U112" s="118"/>
      <c r="V112" s="85"/>
      <c r="AB112" s="118"/>
      <c r="AD112" s="124"/>
      <c r="AE112" s="117"/>
      <c r="AF112" s="118"/>
      <c r="AG112" s="118"/>
      <c r="AH112" s="117"/>
      <c r="AI112"/>
      <c r="AJ112"/>
      <c r="AW112" s="116"/>
      <c r="BD112" s="118"/>
      <c r="BE112" s="118"/>
      <c r="BI112" s="118"/>
      <c r="BM112" s="118"/>
      <c r="BN112" s="152"/>
      <c r="BO112" s="118"/>
      <c r="BP112" s="118"/>
      <c r="BQ112" s="121"/>
    </row>
    <row r="113" spans="2:69">
      <c r="E113" s="2"/>
      <c r="F113" s="2"/>
      <c r="G113" s="2"/>
      <c r="H113" s="2"/>
      <c r="I113" s="2"/>
      <c r="J113" s="2"/>
      <c r="R113" s="118"/>
      <c r="S113" s="118"/>
      <c r="T113" s="118"/>
      <c r="U113" s="118"/>
      <c r="AB113" s="118"/>
      <c r="AD113" s="124"/>
      <c r="AE113" s="117"/>
      <c r="AF113" s="118"/>
      <c r="AG113" s="118"/>
      <c r="AH113" s="117"/>
      <c r="AI113" s="118"/>
      <c r="AJ113" s="118"/>
      <c r="AK113" s="117"/>
      <c r="AW113" s="118"/>
      <c r="AX113" s="122"/>
      <c r="BI113" s="118"/>
      <c r="BM113" s="118"/>
      <c r="BN113" s="152"/>
      <c r="BO113" s="118"/>
      <c r="BP113" s="118"/>
      <c r="BQ113" s="121"/>
    </row>
    <row r="114" spans="2:69">
      <c r="B114" s="10" t="s">
        <v>48</v>
      </c>
      <c r="C114">
        <f>AVERAGE(C115,C117,C118,C119)</f>
        <v>863.5</v>
      </c>
      <c r="D114" s="2">
        <v>1</v>
      </c>
      <c r="E114" s="2">
        <v>2</v>
      </c>
      <c r="F114" s="2">
        <v>3</v>
      </c>
      <c r="G114" s="2">
        <v>4</v>
      </c>
      <c r="H114" s="2">
        <v>5</v>
      </c>
      <c r="I114" s="2">
        <v>6</v>
      </c>
      <c r="J114" s="2">
        <v>7</v>
      </c>
      <c r="R114" s="118"/>
      <c r="S114" s="118"/>
      <c r="T114" s="118"/>
      <c r="U114" s="118"/>
      <c r="AB114" s="118"/>
      <c r="AD114" s="124"/>
      <c r="AE114" s="117"/>
      <c r="AF114" s="118"/>
      <c r="AG114" s="118"/>
      <c r="AH114" s="117"/>
      <c r="AI114" s="118"/>
      <c r="AJ114"/>
      <c r="AW114" s="116"/>
      <c r="BD114" s="118"/>
      <c r="BE114" s="118"/>
      <c r="BG114" s="118"/>
      <c r="BI114" s="118"/>
      <c r="BM114" s="118"/>
      <c r="BN114" s="152"/>
      <c r="BO114" s="18"/>
      <c r="BP114" s="118"/>
      <c r="BQ114" s="121"/>
    </row>
    <row r="115" spans="2:69">
      <c r="B115" s="209" t="s">
        <v>202</v>
      </c>
      <c r="C115">
        <v>1365</v>
      </c>
      <c r="D115" s="2">
        <v>1</v>
      </c>
      <c r="E115" s="2"/>
      <c r="F115" s="2"/>
      <c r="G115" s="2"/>
      <c r="H115" s="2"/>
      <c r="I115" s="2"/>
      <c r="J115" s="2"/>
      <c r="R115" s="118"/>
      <c r="S115" s="118"/>
      <c r="T115" s="118"/>
      <c r="U115" s="118"/>
      <c r="AD115" s="124"/>
      <c r="AE115" s="117"/>
      <c r="AF115" s="118"/>
      <c r="AG115" s="118"/>
      <c r="AH115" s="117"/>
      <c r="AI115" s="118"/>
      <c r="AJ115" s="124"/>
      <c r="AK115" s="117"/>
      <c r="AW115" s="118"/>
      <c r="BG115" s="118"/>
      <c r="BI115" s="118"/>
      <c r="BM115" s="118"/>
      <c r="BN115" s="152"/>
      <c r="BO115" s="118"/>
      <c r="BP115" s="118"/>
      <c r="BQ115" s="121"/>
    </row>
    <row r="116" spans="2:69">
      <c r="B116" t="s">
        <v>74</v>
      </c>
      <c r="C116">
        <v>929</v>
      </c>
      <c r="D116" s="2">
        <v>2</v>
      </c>
      <c r="E116" s="2"/>
      <c r="F116" s="2"/>
      <c r="G116" s="2"/>
      <c r="H116" s="2"/>
      <c r="I116" s="2"/>
      <c r="J116" s="2"/>
      <c r="R116" s="118"/>
      <c r="S116" s="118"/>
      <c r="T116" s="154"/>
      <c r="U116" s="118"/>
      <c r="AB116" s="118"/>
      <c r="AD116" s="124"/>
      <c r="AE116" s="117"/>
      <c r="AF116" s="118"/>
      <c r="AG116" s="118"/>
      <c r="AH116" s="117"/>
      <c r="AI116" s="118"/>
      <c r="AJ116" s="124"/>
      <c r="AK116" s="117"/>
      <c r="AW116" s="116"/>
      <c r="AY116"/>
      <c r="BD116" s="118"/>
      <c r="BE116" s="25"/>
      <c r="BG116" s="118"/>
      <c r="BI116" s="118"/>
      <c r="BM116" s="118"/>
      <c r="BN116" s="152"/>
      <c r="BO116" s="116"/>
      <c r="BQ116" s="121"/>
    </row>
    <row r="117" spans="2:69">
      <c r="B117" s="209" t="s">
        <v>203</v>
      </c>
      <c r="C117">
        <v>755</v>
      </c>
      <c r="D117" s="2">
        <v>3</v>
      </c>
      <c r="E117" s="2"/>
      <c r="F117" s="2"/>
      <c r="G117" s="2"/>
      <c r="H117" s="2"/>
      <c r="I117" s="2"/>
      <c r="J117" s="2"/>
      <c r="R117" s="118"/>
      <c r="S117" s="118"/>
      <c r="T117" s="154"/>
      <c r="U117" s="118"/>
      <c r="AB117" s="118"/>
      <c r="AD117" s="124"/>
      <c r="AE117" s="117"/>
      <c r="AF117" s="118"/>
      <c r="AG117" s="118"/>
      <c r="AH117" s="117"/>
      <c r="AI117" s="118"/>
      <c r="AJ117" s="124"/>
      <c r="AK117" s="117"/>
      <c r="AW117" s="118"/>
      <c r="AY117" s="118"/>
      <c r="BG117" s="118"/>
      <c r="BI117" s="118"/>
      <c r="BM117" s="118"/>
      <c r="BN117" s="153"/>
      <c r="BO117" s="119"/>
      <c r="BQ117" s="121"/>
    </row>
    <row r="118" spans="2:69">
      <c r="B118" s="209" t="s">
        <v>204</v>
      </c>
      <c r="C118">
        <v>695</v>
      </c>
      <c r="D118" s="2">
        <v>4</v>
      </c>
      <c r="E118" s="2"/>
      <c r="F118" s="2"/>
      <c r="G118" s="2"/>
      <c r="H118" s="2"/>
      <c r="I118" s="2"/>
      <c r="J118" s="2"/>
      <c r="R118" s="118"/>
      <c r="S118" s="118"/>
      <c r="T118" s="154"/>
      <c r="U118" s="118"/>
      <c r="AD118" s="124"/>
      <c r="AE118" s="117"/>
      <c r="AF118" s="118"/>
      <c r="AG118" s="118"/>
      <c r="AH118" s="117"/>
      <c r="AI118" s="118"/>
      <c r="AJ118" s="118"/>
      <c r="AK118" s="117"/>
      <c r="AW118" s="116"/>
      <c r="BG118" s="118"/>
      <c r="BI118" s="118"/>
      <c r="BM118" s="118"/>
      <c r="BN118" s="152"/>
      <c r="BO118" s="116"/>
      <c r="BQ118" s="121"/>
    </row>
    <row r="119" spans="2:69">
      <c r="B119" s="209" t="s">
        <v>205</v>
      </c>
      <c r="C119">
        <v>639</v>
      </c>
      <c r="E119" s="2"/>
      <c r="F119" s="2"/>
      <c r="G119" s="2"/>
      <c r="H119" s="2"/>
      <c r="I119" s="2"/>
      <c r="J119" s="2"/>
      <c r="R119" s="118"/>
      <c r="S119" s="118"/>
      <c r="T119" s="118"/>
      <c r="U119" s="118"/>
      <c r="AE119" s="117"/>
      <c r="AF119" s="118"/>
      <c r="AG119" s="118"/>
      <c r="AH119" s="117"/>
      <c r="AI119" s="118"/>
      <c r="AJ119" s="30"/>
      <c r="AW119" s="118"/>
      <c r="AX119" s="122"/>
      <c r="BG119" s="118"/>
      <c r="BI119" s="118"/>
      <c r="BM119" s="118"/>
      <c r="BN119" s="152"/>
      <c r="BO119" s="118"/>
      <c r="BP119" s="118"/>
      <c r="BQ119" s="121"/>
    </row>
    <row r="120" spans="2:69">
      <c r="C120"/>
      <c r="E120" s="2"/>
      <c r="F120" s="2"/>
      <c r="G120" s="2"/>
      <c r="H120" s="2"/>
      <c r="I120" s="2"/>
      <c r="J120" s="2"/>
      <c r="R120" s="118"/>
      <c r="S120" s="154"/>
      <c r="T120" s="118"/>
      <c r="U120" s="118"/>
      <c r="AD120" s="124"/>
      <c r="AE120" s="117"/>
      <c r="AG120" s="124"/>
      <c r="AH120" s="117"/>
      <c r="AI120" s="124"/>
      <c r="AJ120"/>
      <c r="AK120" s="117"/>
      <c r="AM120"/>
      <c r="AW120" s="118"/>
      <c r="BG120" s="118"/>
      <c r="BI120" s="118"/>
      <c r="BM120" s="118"/>
      <c r="BN120" s="152"/>
      <c r="BO120" s="118"/>
      <c r="BP120" s="118"/>
      <c r="BQ120" s="121"/>
    </row>
    <row r="121" spans="2:69">
      <c r="B121" s="10" t="s">
        <v>44</v>
      </c>
      <c r="C121" s="226">
        <f>AVERAGE(C124,C125,C126,C127)</f>
        <v>732</v>
      </c>
      <c r="D121" s="2">
        <v>1</v>
      </c>
      <c r="E121" s="2">
        <v>2</v>
      </c>
      <c r="F121" s="2">
        <v>3</v>
      </c>
      <c r="G121" s="2">
        <v>4</v>
      </c>
      <c r="H121" s="2">
        <v>5</v>
      </c>
      <c r="I121" s="2">
        <v>6</v>
      </c>
      <c r="J121" s="2">
        <v>7</v>
      </c>
      <c r="R121" s="118"/>
      <c r="S121" s="154"/>
      <c r="T121" s="118"/>
      <c r="U121" s="118"/>
      <c r="AD121" s="30"/>
      <c r="AG121" s="124"/>
      <c r="AH121" s="117"/>
      <c r="AI121" s="124"/>
      <c r="AJ121" s="118"/>
      <c r="AK121" s="117"/>
      <c r="AM121"/>
      <c r="AW121" s="116"/>
      <c r="BG121" s="118"/>
      <c r="BI121" s="118"/>
      <c r="BM121" s="118"/>
      <c r="BN121" s="152"/>
      <c r="BO121" s="118"/>
      <c r="BP121" s="118"/>
      <c r="BQ121" s="121"/>
    </row>
    <row r="122" spans="2:69">
      <c r="B122" s="212" t="s">
        <v>273</v>
      </c>
      <c r="C122" s="226">
        <v>1353</v>
      </c>
      <c r="D122" s="2">
        <v>1</v>
      </c>
      <c r="E122" s="2"/>
      <c r="F122" s="2"/>
      <c r="G122" s="2"/>
      <c r="H122" s="2"/>
      <c r="I122" s="2"/>
      <c r="J122" s="2"/>
      <c r="R122" s="118"/>
      <c r="S122" s="154"/>
      <c r="T122" s="118"/>
      <c r="U122" s="118"/>
      <c r="AB122" s="118"/>
      <c r="AD122" s="124"/>
      <c r="AE122" s="117"/>
      <c r="AI122" s="124"/>
      <c r="AJ122" s="118"/>
      <c r="AK122" s="117"/>
      <c r="AW122" s="118"/>
      <c r="BG122" s="118"/>
      <c r="BI122" s="118"/>
      <c r="BM122" s="118"/>
      <c r="BN122" s="118"/>
      <c r="BO122" s="118"/>
      <c r="BP122" s="118"/>
      <c r="BQ122" s="121"/>
    </row>
    <row r="123" spans="2:69">
      <c r="B123" s="212" t="s">
        <v>274</v>
      </c>
      <c r="C123" s="226">
        <v>1001</v>
      </c>
      <c r="D123" s="2">
        <v>2</v>
      </c>
      <c r="E123" s="2"/>
      <c r="F123" s="2"/>
      <c r="G123" s="2"/>
      <c r="H123" s="2"/>
      <c r="I123" s="2"/>
      <c r="J123" s="2"/>
      <c r="R123" s="118"/>
      <c r="S123" s="118"/>
      <c r="T123" s="118"/>
      <c r="U123" s="118"/>
      <c r="AB123" s="118"/>
      <c r="AD123" s="124"/>
      <c r="AE123" s="117"/>
      <c r="AG123" s="41"/>
      <c r="AH123" s="117"/>
      <c r="AI123" s="124"/>
      <c r="AJ123" s="118"/>
      <c r="AW123" s="118"/>
      <c r="BG123" s="118"/>
      <c r="BI123" s="118"/>
      <c r="BM123" s="118"/>
      <c r="BN123" s="118"/>
      <c r="BO123" s="118"/>
      <c r="BP123" s="118"/>
      <c r="BQ123" s="121"/>
    </row>
    <row r="124" spans="2:69">
      <c r="B124" s="209" t="s">
        <v>220</v>
      </c>
      <c r="C124" s="185">
        <v>883</v>
      </c>
      <c r="E124" s="2"/>
      <c r="F124" s="2"/>
      <c r="G124" s="2"/>
      <c r="H124" s="2"/>
      <c r="I124" s="2"/>
      <c r="J124" s="2"/>
      <c r="R124" s="118"/>
      <c r="S124" s="118"/>
      <c r="T124" s="118"/>
      <c r="U124" s="118"/>
      <c r="AB124" s="118"/>
      <c r="AD124" s="124"/>
      <c r="AE124" s="117"/>
      <c r="AI124" s="41"/>
      <c r="AJ124" s="124"/>
      <c r="AK124" s="117"/>
      <c r="AW124" s="118"/>
      <c r="BG124" s="118"/>
      <c r="BI124" s="118"/>
      <c r="BM124" s="118"/>
      <c r="BN124" s="118"/>
      <c r="BO124" s="118"/>
      <c r="BP124" s="118"/>
      <c r="BQ124" s="121"/>
    </row>
    <row r="125" spans="2:69">
      <c r="B125" s="209" t="s">
        <v>221</v>
      </c>
      <c r="C125" s="18">
        <v>822</v>
      </c>
      <c r="D125" s="2">
        <v>3</v>
      </c>
      <c r="E125" s="2"/>
      <c r="F125" s="2"/>
      <c r="G125" s="2"/>
      <c r="H125" s="2"/>
      <c r="I125" s="2"/>
      <c r="J125" s="2"/>
      <c r="R125" s="118"/>
      <c r="S125" s="118"/>
      <c r="T125" s="118"/>
      <c r="U125" s="118"/>
      <c r="AB125" s="222"/>
      <c r="AG125" s="124"/>
      <c r="AH125" s="117"/>
      <c r="AI125" s="124"/>
      <c r="AJ125" s="124"/>
      <c r="AK125" s="117"/>
      <c r="AW125" s="116"/>
      <c r="BG125" s="118"/>
      <c r="BI125" s="118"/>
      <c r="BM125" s="118"/>
      <c r="BN125" s="118"/>
      <c r="BO125" s="118"/>
      <c r="BP125" s="118"/>
      <c r="BQ125" s="121"/>
    </row>
    <row r="126" spans="2:69">
      <c r="B126" s="209" t="s">
        <v>222</v>
      </c>
      <c r="C126" s="18">
        <v>680</v>
      </c>
      <c r="D126" s="2">
        <v>4</v>
      </c>
      <c r="E126" s="2"/>
      <c r="F126" s="2"/>
      <c r="G126" s="2"/>
      <c r="H126" s="2"/>
      <c r="I126" s="2"/>
      <c r="J126" s="2"/>
      <c r="R126" s="118"/>
      <c r="S126" s="118"/>
      <c r="T126" s="118"/>
      <c r="U126" s="118"/>
      <c r="Y126" s="118"/>
      <c r="AB126" s="222"/>
      <c r="AD126" s="124"/>
      <c r="AE126" s="117"/>
      <c r="AG126" s="124"/>
      <c r="AH126" s="117"/>
      <c r="AI126" s="124"/>
      <c r="AJ126" s="118"/>
      <c r="AK126" s="117"/>
      <c r="AM126" s="16"/>
      <c r="AW126" s="118"/>
      <c r="BG126" s="118"/>
      <c r="BI126" s="118"/>
      <c r="BM126" s="118"/>
      <c r="BN126" s="118"/>
      <c r="BO126" s="118"/>
      <c r="BP126" s="118"/>
      <c r="BQ126" s="121"/>
    </row>
    <row r="127" spans="2:69">
      <c r="B127" s="209" t="s">
        <v>223</v>
      </c>
      <c r="C127" s="18">
        <v>543</v>
      </c>
      <c r="E127" s="2"/>
      <c r="F127" s="2"/>
      <c r="G127" s="2"/>
      <c r="H127" s="2"/>
      <c r="I127" s="2"/>
      <c r="J127" s="2"/>
      <c r="R127" s="118"/>
      <c r="S127" s="118"/>
      <c r="T127" s="118"/>
      <c r="U127" s="118"/>
      <c r="Y127" s="118"/>
      <c r="AA127"/>
      <c r="AD127" s="124"/>
      <c r="AE127" s="117"/>
      <c r="AG127" s="155"/>
      <c r="AH127" s="117"/>
      <c r="AI127" s="124"/>
      <c r="AJ127" s="118"/>
      <c r="AK127" s="117"/>
      <c r="AM127" s="16"/>
      <c r="AW127" s="116"/>
      <c r="BG127" s="118"/>
      <c r="BI127" s="118"/>
      <c r="BM127" s="118"/>
      <c r="BN127" s="118"/>
      <c r="BO127" s="118"/>
      <c r="BP127" s="118"/>
      <c r="BQ127" s="121"/>
    </row>
    <row r="128" spans="2:69">
      <c r="E128" s="2"/>
      <c r="F128" s="2"/>
      <c r="G128" s="2"/>
      <c r="H128" s="2"/>
      <c r="I128" s="2"/>
      <c r="J128" s="2"/>
      <c r="R128" s="118"/>
      <c r="S128" s="118"/>
      <c r="T128" s="118"/>
      <c r="U128" s="118"/>
      <c r="Y128" s="118"/>
      <c r="AA128"/>
      <c r="AD128" s="30"/>
      <c r="AG128" s="124"/>
      <c r="AH128" s="117"/>
      <c r="AI128" s="124"/>
      <c r="AJ128" s="30"/>
      <c r="AM128" s="16"/>
      <c r="AW128" s="118"/>
      <c r="BG128" s="118"/>
      <c r="BI128" s="118"/>
      <c r="BM128" s="118"/>
      <c r="BN128" s="118"/>
      <c r="BO128" s="118"/>
      <c r="BP128" s="118"/>
      <c r="BQ128" s="121"/>
    </row>
    <row r="129" spans="2:69">
      <c r="C129"/>
      <c r="E129" s="2"/>
      <c r="F129" s="2"/>
      <c r="G129" s="2"/>
      <c r="H129" s="2"/>
      <c r="I129" s="2"/>
      <c r="J129" s="2"/>
      <c r="R129" s="118"/>
      <c r="S129" s="118"/>
      <c r="T129" s="118"/>
      <c r="U129" s="118"/>
      <c r="Y129" s="118"/>
      <c r="AA129"/>
      <c r="AD129" s="124"/>
      <c r="AE129" s="117"/>
      <c r="AG129" s="124"/>
      <c r="AH129" s="117"/>
      <c r="AI129" s="124"/>
      <c r="AJ129" s="118"/>
      <c r="AK129" s="117"/>
      <c r="AM129" s="16"/>
      <c r="AW129" s="118"/>
      <c r="BG129" s="118"/>
      <c r="BI129" s="118"/>
      <c r="BM129" s="118"/>
      <c r="BN129" s="118"/>
      <c r="BO129" s="118"/>
      <c r="BP129" s="118"/>
      <c r="BQ129" s="121"/>
    </row>
    <row r="130" spans="2:69" ht="16.5" customHeight="1">
      <c r="B130" s="10" t="s">
        <v>166</v>
      </c>
      <c r="C130" s="224">
        <f>AVERAGE(C131,C132,C133,C134)</f>
        <v>664</v>
      </c>
      <c r="D130" s="2">
        <v>1</v>
      </c>
      <c r="E130" s="2">
        <v>2</v>
      </c>
      <c r="F130" s="2">
        <v>3</v>
      </c>
      <c r="G130" s="2">
        <v>4</v>
      </c>
      <c r="H130" s="2">
        <v>5</v>
      </c>
      <c r="I130" s="2">
        <v>6</v>
      </c>
      <c r="J130" s="2">
        <v>7</v>
      </c>
      <c r="R130" s="118"/>
      <c r="S130" s="118"/>
      <c r="T130" s="118"/>
      <c r="U130" s="118"/>
      <c r="Y130" s="118"/>
      <c r="AA130"/>
      <c r="AD130" s="124"/>
      <c r="AE130" s="117"/>
      <c r="AG130" s="124"/>
      <c r="AH130" s="117"/>
      <c r="AI130" s="124"/>
      <c r="AJ130"/>
      <c r="AM130" s="16"/>
      <c r="AW130" s="116"/>
      <c r="BG130" s="118"/>
      <c r="BI130" s="118"/>
      <c r="BM130" s="118"/>
      <c r="BN130" s="118"/>
      <c r="BO130" s="118"/>
      <c r="BP130" s="118"/>
      <c r="BQ130" s="121"/>
    </row>
    <row r="131" spans="2:69">
      <c r="B131" s="209" t="s">
        <v>206</v>
      </c>
      <c r="C131">
        <v>805</v>
      </c>
      <c r="D131" s="2">
        <v>1</v>
      </c>
      <c r="E131" s="2"/>
      <c r="F131" s="2"/>
      <c r="G131" s="2"/>
      <c r="H131" s="2"/>
      <c r="I131" s="2"/>
      <c r="J131" s="2"/>
      <c r="R131" s="154"/>
      <c r="S131" s="118"/>
      <c r="T131" s="118"/>
      <c r="U131" s="118"/>
      <c r="Y131" s="118"/>
      <c r="AG131" s="124"/>
      <c r="AH131" s="117"/>
      <c r="AI131" s="124"/>
      <c r="AJ131" s="118"/>
      <c r="AK131" s="117"/>
      <c r="AM131" s="16"/>
      <c r="AW131" s="118"/>
      <c r="BG131" s="118"/>
      <c r="BI131" s="118"/>
      <c r="BM131" s="118"/>
      <c r="BN131" s="118"/>
      <c r="BO131" s="118"/>
      <c r="BP131" s="118"/>
      <c r="BQ131" s="121"/>
    </row>
    <row r="132" spans="2:69">
      <c r="B132" s="209" t="s">
        <v>207</v>
      </c>
      <c r="C132">
        <v>697</v>
      </c>
      <c r="D132" s="2">
        <v>2</v>
      </c>
      <c r="E132" s="2"/>
      <c r="F132" s="2"/>
      <c r="G132" s="2"/>
      <c r="H132" s="2"/>
      <c r="I132" s="2"/>
      <c r="J132" s="2"/>
      <c r="R132" s="154"/>
      <c r="S132" s="118"/>
      <c r="T132" s="118"/>
      <c r="U132" s="118"/>
      <c r="Y132" s="118"/>
      <c r="AG132" s="30"/>
      <c r="AH132" s="2"/>
      <c r="AI132" s="124"/>
      <c r="AJ132" s="124"/>
      <c r="AK132" s="117"/>
      <c r="AM132"/>
      <c r="AW132" s="118"/>
      <c r="BG132" s="118"/>
      <c r="BH132" s="118"/>
      <c r="BI132" s="118"/>
      <c r="BM132" s="118"/>
      <c r="BN132" s="118"/>
      <c r="BO132" s="118"/>
      <c r="BP132" s="118"/>
      <c r="BQ132" s="121"/>
    </row>
    <row r="133" spans="2:69">
      <c r="B133" s="209" t="s">
        <v>208</v>
      </c>
      <c r="C133">
        <v>649</v>
      </c>
      <c r="D133" s="2">
        <v>3</v>
      </c>
      <c r="E133" s="2"/>
      <c r="F133" s="2"/>
      <c r="G133" s="2"/>
      <c r="H133" s="2"/>
      <c r="I133" s="2"/>
      <c r="J133" s="2"/>
      <c r="R133" s="154"/>
      <c r="S133" s="118"/>
      <c r="T133" s="118"/>
      <c r="U133" s="118"/>
      <c r="Y133" s="118"/>
      <c r="AD133" s="124"/>
      <c r="AE133" s="117"/>
      <c r="AI133" s="124"/>
      <c r="AK133" s="117"/>
      <c r="AM133"/>
      <c r="AW133" s="118"/>
      <c r="BG133" s="118"/>
      <c r="BH133" s="118"/>
      <c r="BI133" s="118"/>
      <c r="BM133" s="118"/>
      <c r="BN133" s="118"/>
      <c r="BO133" s="118"/>
      <c r="BP133" s="118"/>
      <c r="BQ133" s="121"/>
    </row>
    <row r="134" spans="2:69">
      <c r="B134" s="209" t="s">
        <v>209</v>
      </c>
      <c r="C134">
        <v>505</v>
      </c>
      <c r="D134" s="2">
        <v>4</v>
      </c>
      <c r="E134" s="2"/>
      <c r="F134" s="2"/>
      <c r="G134" s="2"/>
      <c r="H134" s="2"/>
      <c r="I134" s="2"/>
      <c r="J134" s="2"/>
      <c r="R134" s="154"/>
      <c r="S134" s="118"/>
      <c r="T134" s="118"/>
      <c r="U134" s="118"/>
      <c r="Y134" s="118"/>
      <c r="AD134" s="124"/>
      <c r="AE134" s="117"/>
      <c r="AG134" s="41"/>
      <c r="AH134" s="117"/>
      <c r="AI134" s="41"/>
      <c r="AK134" s="117"/>
      <c r="AM134"/>
      <c r="AW134" s="116"/>
      <c r="BG134" s="118"/>
      <c r="BH134" s="118"/>
      <c r="BI134" s="118"/>
      <c r="BM134" s="118"/>
      <c r="BN134" s="118"/>
      <c r="BO134" s="118"/>
      <c r="BP134" s="118"/>
      <c r="BQ134" s="121"/>
    </row>
    <row r="135" spans="2:69">
      <c r="C135"/>
      <c r="E135" s="2"/>
      <c r="F135" s="2"/>
      <c r="G135" s="2"/>
      <c r="H135" s="2"/>
      <c r="I135" s="2"/>
      <c r="J135" s="2"/>
      <c r="R135" s="154"/>
      <c r="S135" s="118"/>
      <c r="T135" s="118"/>
      <c r="U135" s="118"/>
      <c r="Y135" s="118"/>
      <c r="AD135" s="124"/>
      <c r="AE135" s="117"/>
      <c r="AF135" s="41"/>
      <c r="AG135" s="124"/>
      <c r="AH135" s="117"/>
      <c r="AI135" s="124"/>
      <c r="AJ135" s="124"/>
      <c r="AK135" s="117"/>
      <c r="AW135" s="116"/>
      <c r="BG135" s="118"/>
      <c r="BH135" s="118"/>
      <c r="BI135" s="118"/>
      <c r="BM135" s="118"/>
      <c r="BN135" s="118"/>
      <c r="BO135" s="118"/>
      <c r="BP135" s="118"/>
      <c r="BQ135" s="121"/>
    </row>
    <row r="136" spans="2:69">
      <c r="B136" s="10" t="s">
        <v>281</v>
      </c>
      <c r="C136">
        <f>AVERAGE(C137,C138,C139,C140)</f>
        <v>611</v>
      </c>
      <c r="D136" s="2">
        <v>1</v>
      </c>
      <c r="E136" s="2">
        <v>2</v>
      </c>
      <c r="F136" s="2">
        <v>3</v>
      </c>
      <c r="G136" s="2">
        <v>4</v>
      </c>
      <c r="H136" s="2">
        <v>5</v>
      </c>
      <c r="I136" s="2">
        <v>6</v>
      </c>
      <c r="J136" s="2">
        <v>7</v>
      </c>
      <c r="R136" s="154"/>
      <c r="S136" s="118"/>
      <c r="T136" s="118"/>
      <c r="U136" s="118"/>
      <c r="Y136" s="118"/>
      <c r="AD136" s="124"/>
      <c r="AE136" s="117"/>
      <c r="AI136" s="124"/>
      <c r="AJ136" s="124"/>
      <c r="AK136" s="117"/>
      <c r="AM136" s="37"/>
      <c r="AV136" s="30"/>
      <c r="BG136" s="118"/>
      <c r="BH136" s="118"/>
      <c r="BI136" s="118"/>
      <c r="BM136" s="118"/>
      <c r="BN136" s="118"/>
      <c r="BO136" s="118"/>
      <c r="BP136" s="118"/>
      <c r="BQ136" s="121"/>
    </row>
    <row r="137" spans="2:69">
      <c r="B137" s="209" t="s">
        <v>226</v>
      </c>
      <c r="C137">
        <v>846</v>
      </c>
      <c r="D137" s="2">
        <v>1</v>
      </c>
      <c r="E137" s="2"/>
      <c r="F137" s="2"/>
      <c r="G137" s="2"/>
      <c r="H137" s="2"/>
      <c r="I137" s="2"/>
      <c r="J137" s="2"/>
      <c r="R137" s="118"/>
      <c r="S137" s="118"/>
      <c r="T137" s="118"/>
      <c r="U137" s="118"/>
      <c r="Y137" s="118"/>
      <c r="AE137" s="117"/>
      <c r="AF137" s="118"/>
      <c r="AG137" s="118"/>
      <c r="AH137" s="117"/>
      <c r="AI137" s="122"/>
      <c r="AJ137" s="124"/>
      <c r="AK137" s="117"/>
      <c r="AM137" s="37"/>
      <c r="AV137" s="30"/>
      <c r="BG137" s="118"/>
      <c r="BH137" s="118"/>
      <c r="BI137" s="118"/>
      <c r="BJ137" s="118"/>
      <c r="BK137" s="118"/>
      <c r="BM137" s="118"/>
      <c r="BN137" s="118"/>
      <c r="BO137" s="118"/>
      <c r="BP137" s="116"/>
      <c r="BQ137" s="121"/>
    </row>
    <row r="138" spans="2:69">
      <c r="B138" s="209" t="s">
        <v>227</v>
      </c>
      <c r="C138">
        <v>668</v>
      </c>
      <c r="D138" s="2">
        <v>2</v>
      </c>
      <c r="E138" s="2"/>
      <c r="F138" s="2"/>
      <c r="G138" s="2"/>
      <c r="H138" s="2"/>
      <c r="I138" s="2"/>
      <c r="J138" s="2"/>
      <c r="R138" s="118"/>
      <c r="S138" s="118"/>
      <c r="T138" s="118"/>
      <c r="U138" s="118"/>
      <c r="Y138" s="118"/>
      <c r="AE138" s="117"/>
      <c r="AF138" s="118"/>
      <c r="AG138" s="118"/>
      <c r="AH138" s="117"/>
      <c r="AI138" s="122"/>
      <c r="AM138"/>
      <c r="AV138" s="30"/>
      <c r="BG138" s="118"/>
      <c r="BH138" s="118"/>
      <c r="BI138" s="118"/>
      <c r="BJ138" s="118"/>
      <c r="BK138" s="118"/>
      <c r="BM138" s="118"/>
      <c r="BN138" s="118"/>
      <c r="BO138" s="118"/>
      <c r="BP138" s="118"/>
      <c r="BQ138" s="121"/>
    </row>
    <row r="139" spans="2:69">
      <c r="B139" s="209" t="s">
        <v>228</v>
      </c>
      <c r="C139">
        <v>465</v>
      </c>
      <c r="D139" s="2">
        <v>3</v>
      </c>
      <c r="E139" s="2"/>
      <c r="F139" s="2"/>
      <c r="G139" s="2"/>
      <c r="H139" s="2"/>
      <c r="I139" s="2"/>
      <c r="J139" s="2"/>
      <c r="R139" s="118"/>
      <c r="S139" s="118"/>
      <c r="T139" s="118"/>
      <c r="U139" s="118"/>
      <c r="Y139" s="118"/>
      <c r="AE139" s="117"/>
      <c r="AF139" s="118"/>
      <c r="AG139" s="118"/>
      <c r="AH139" s="117"/>
      <c r="AI139" s="122"/>
      <c r="AJ139" s="124"/>
      <c r="AK139" s="117"/>
      <c r="AM139"/>
      <c r="AV139" s="30"/>
      <c r="BG139" s="118"/>
      <c r="BH139" s="118"/>
      <c r="BI139" s="118"/>
      <c r="BJ139" s="118"/>
      <c r="BK139" s="118"/>
      <c r="BM139" s="118"/>
      <c r="BN139" s="118"/>
      <c r="BQ139" s="121"/>
    </row>
    <row r="140" spans="2:69">
      <c r="B140" s="209" t="s">
        <v>229</v>
      </c>
      <c r="C140">
        <v>465</v>
      </c>
      <c r="D140" s="2">
        <v>4</v>
      </c>
      <c r="E140" s="2"/>
      <c r="F140" s="2"/>
      <c r="G140" s="2"/>
      <c r="H140" s="2"/>
      <c r="I140" s="2"/>
      <c r="J140" s="2"/>
      <c r="R140" s="118"/>
      <c r="S140" s="118"/>
      <c r="T140" s="118"/>
      <c r="U140" s="118"/>
      <c r="Y140" s="118"/>
      <c r="AA140" s="10"/>
      <c r="AB140" s="10"/>
      <c r="AE140" s="117"/>
      <c r="AF140" s="118"/>
      <c r="AG140" s="118"/>
      <c r="AH140" s="117"/>
      <c r="AI140" s="122"/>
      <c r="AJ140" s="30"/>
      <c r="AM140"/>
      <c r="AV140" s="30"/>
      <c r="BG140" s="118"/>
      <c r="BH140" s="118"/>
      <c r="BI140" s="118"/>
      <c r="BJ140" s="118"/>
      <c r="BK140" s="118"/>
      <c r="BM140" s="118"/>
      <c r="BN140" s="118"/>
      <c r="BQ140" s="121"/>
    </row>
    <row r="141" spans="2:69">
      <c r="C141"/>
      <c r="E141" s="2"/>
      <c r="F141" s="2"/>
      <c r="G141" s="2"/>
      <c r="H141" s="2"/>
      <c r="I141" s="2"/>
      <c r="J141" s="2"/>
      <c r="R141" s="118"/>
      <c r="S141" s="118"/>
      <c r="T141" s="118"/>
      <c r="U141" s="118"/>
      <c r="Y141" s="118"/>
      <c r="AA141"/>
      <c r="AE141" s="117"/>
      <c r="AF141" s="118"/>
      <c r="AG141" s="118"/>
      <c r="AH141" s="117"/>
      <c r="AI141" s="122"/>
      <c r="AJ141" s="118"/>
      <c r="AK141" s="117"/>
      <c r="AM141"/>
      <c r="AV141" s="30"/>
      <c r="BG141" s="118"/>
      <c r="BH141" s="118"/>
      <c r="BI141" s="118"/>
      <c r="BJ141" s="118"/>
      <c r="BK141" s="118"/>
      <c r="BM141" s="118"/>
      <c r="BN141" s="118"/>
      <c r="BQ141" s="121"/>
    </row>
    <row r="142" spans="2:69">
      <c r="B142" s="10" t="s">
        <v>167</v>
      </c>
      <c r="C142">
        <v>0</v>
      </c>
      <c r="D142" s="2">
        <v>1</v>
      </c>
      <c r="E142" s="2">
        <v>2</v>
      </c>
      <c r="F142" s="2">
        <v>3</v>
      </c>
      <c r="G142" s="2">
        <v>4</v>
      </c>
      <c r="H142" s="2">
        <v>5</v>
      </c>
      <c r="I142" s="2">
        <v>6</v>
      </c>
      <c r="J142" s="2">
        <v>7</v>
      </c>
      <c r="R142" s="118"/>
      <c r="S142" s="118"/>
      <c r="T142" s="118"/>
      <c r="U142" s="118"/>
      <c r="Y142" s="118"/>
      <c r="AA142"/>
      <c r="AE142" s="117"/>
      <c r="AF142" s="118"/>
      <c r="AG142" s="118"/>
      <c r="AH142" s="117"/>
      <c r="AI142" s="122"/>
      <c r="AJ142" s="118"/>
      <c r="AK142" s="117"/>
      <c r="AV142" s="30"/>
      <c r="BG142" s="118"/>
      <c r="BH142" s="118"/>
      <c r="BI142" s="118"/>
      <c r="BJ142" s="118"/>
      <c r="BK142" s="118"/>
      <c r="BM142" s="118"/>
      <c r="BN142" s="118"/>
      <c r="BQ142" s="121"/>
    </row>
    <row r="143" spans="2:69">
      <c r="B143" s="209" t="s">
        <v>210</v>
      </c>
      <c r="C143" t="s">
        <v>133</v>
      </c>
      <c r="D143" s="2">
        <v>1</v>
      </c>
      <c r="E143" s="2"/>
      <c r="F143" s="2"/>
      <c r="G143" s="2"/>
      <c r="H143" s="2"/>
      <c r="I143" s="2"/>
      <c r="J143" s="2"/>
      <c r="R143" s="118"/>
      <c r="S143" s="118"/>
      <c r="T143" s="118"/>
      <c r="U143" s="118"/>
      <c r="Y143" s="118"/>
      <c r="AA143"/>
      <c r="AE143" s="117"/>
      <c r="AF143" s="118"/>
      <c r="AG143" s="118"/>
      <c r="AH143" s="117"/>
      <c r="AI143" s="122"/>
      <c r="AJ143" s="118"/>
      <c r="AK143" s="117"/>
      <c r="AM143"/>
      <c r="AV143" s="30"/>
      <c r="BF143" s="118"/>
      <c r="BG143" s="118"/>
      <c r="BH143" s="118"/>
      <c r="BI143" s="118"/>
      <c r="BJ143" s="118"/>
      <c r="BK143" s="118"/>
      <c r="BM143" s="118"/>
      <c r="BN143" s="118"/>
    </row>
    <row r="144" spans="2:69">
      <c r="B144" s="209" t="s">
        <v>211</v>
      </c>
      <c r="C144" t="s">
        <v>133</v>
      </c>
      <c r="D144" s="2">
        <v>2</v>
      </c>
      <c r="E144" s="2"/>
      <c r="F144" s="2"/>
      <c r="G144" s="2"/>
      <c r="H144" s="2"/>
      <c r="I144" s="2"/>
      <c r="J144" s="2"/>
      <c r="R144" s="118"/>
      <c r="S144" s="118"/>
      <c r="T144" s="118"/>
      <c r="U144" s="118"/>
      <c r="Y144" s="118"/>
      <c r="AA144"/>
      <c r="AE144" s="117"/>
      <c r="AF144" s="118"/>
      <c r="AG144" s="118"/>
      <c r="AH144" s="117"/>
      <c r="AI144" s="122"/>
      <c r="AJ144" s="118"/>
      <c r="AK144" s="117"/>
      <c r="AM144"/>
      <c r="AV144" s="30"/>
      <c r="BF144" s="118"/>
      <c r="BG144" s="118"/>
      <c r="BH144" s="118"/>
      <c r="BI144" s="118"/>
      <c r="BJ144" s="118"/>
      <c r="BK144" s="118"/>
      <c r="BM144" s="118"/>
      <c r="BN144" s="118"/>
    </row>
    <row r="145" spans="2:68">
      <c r="B145" s="209" t="s">
        <v>212</v>
      </c>
      <c r="C145" t="s">
        <v>133</v>
      </c>
      <c r="D145" s="2">
        <v>3</v>
      </c>
      <c r="E145" s="2"/>
      <c r="F145" s="2"/>
      <c r="G145" s="2"/>
      <c r="H145" s="2"/>
      <c r="I145" s="2"/>
      <c r="J145" s="2"/>
      <c r="R145" s="118"/>
      <c r="S145" s="118"/>
      <c r="T145" s="118"/>
      <c r="U145" s="118"/>
      <c r="Y145" s="118"/>
      <c r="AA145"/>
      <c r="AE145" s="117"/>
      <c r="AF145" s="118"/>
      <c r="AG145" s="118"/>
      <c r="AH145" s="117"/>
      <c r="AI145" s="122"/>
      <c r="AJ145" s="118"/>
      <c r="AK145" s="117"/>
      <c r="AM145"/>
      <c r="AV145" s="30"/>
      <c r="BD145" s="118"/>
      <c r="BE145" s="124"/>
      <c r="BF145" s="118"/>
      <c r="BG145" s="118"/>
      <c r="BH145" s="118"/>
      <c r="BI145" s="118"/>
      <c r="BJ145" s="118"/>
      <c r="BK145" s="118"/>
      <c r="BM145" s="118"/>
      <c r="BN145" s="118"/>
    </row>
    <row r="146" spans="2:68">
      <c r="B146" s="209" t="s">
        <v>213</v>
      </c>
      <c r="C146" t="s">
        <v>133</v>
      </c>
      <c r="D146" s="2">
        <v>4</v>
      </c>
      <c r="E146" s="2"/>
      <c r="F146" s="2"/>
      <c r="G146" s="2"/>
      <c r="H146" s="2"/>
      <c r="I146" s="2"/>
      <c r="J146" s="2"/>
      <c r="R146" s="118"/>
      <c r="S146" s="118"/>
      <c r="T146" s="118"/>
      <c r="U146" s="118"/>
      <c r="Y146" s="118"/>
      <c r="AA146"/>
      <c r="AE146" s="117"/>
      <c r="AF146" s="118"/>
      <c r="AG146" s="118"/>
      <c r="AH146" s="117"/>
      <c r="AI146" s="122"/>
      <c r="AJ146" s="118"/>
      <c r="AK146" s="117"/>
      <c r="AM146"/>
      <c r="AV146" s="30"/>
      <c r="BD146" s="118"/>
      <c r="BE146" s="156"/>
      <c r="BF146" s="118"/>
      <c r="BG146" s="118"/>
      <c r="BH146" s="118"/>
      <c r="BI146" s="118"/>
      <c r="BJ146" s="118"/>
      <c r="BK146" s="118"/>
      <c r="BM146" s="118"/>
      <c r="BN146" s="118"/>
      <c r="BO146" s="118"/>
      <c r="BP146" s="118"/>
    </row>
    <row r="147" spans="2:68">
      <c r="C147"/>
      <c r="R147" s="118"/>
      <c r="S147" s="118"/>
      <c r="T147" s="118"/>
      <c r="U147" s="118"/>
      <c r="Y147" s="118"/>
      <c r="AA147" s="118"/>
      <c r="AB147" s="118"/>
      <c r="AE147" s="117"/>
      <c r="AF147" s="118"/>
      <c r="AG147" s="118"/>
      <c r="AH147" s="117"/>
      <c r="AI147" s="122"/>
      <c r="AJ147" s="121"/>
      <c r="AK147" s="117"/>
      <c r="AM147"/>
      <c r="AV147" s="30"/>
      <c r="BD147" s="118"/>
      <c r="BE147" s="157"/>
      <c r="BF147" s="118"/>
      <c r="BG147" s="118"/>
      <c r="BH147" s="118"/>
      <c r="BI147" s="118"/>
      <c r="BJ147" s="118"/>
      <c r="BK147" s="118"/>
      <c r="BM147" s="118"/>
      <c r="BN147" s="118"/>
      <c r="BO147" s="118"/>
      <c r="BP147" s="118"/>
    </row>
    <row r="148" spans="2:68">
      <c r="C148"/>
      <c r="D148"/>
      <c r="R148" s="118"/>
      <c r="S148" s="118"/>
      <c r="T148" s="118"/>
      <c r="U148" s="118"/>
      <c r="Y148" s="118"/>
      <c r="AA148" s="118"/>
      <c r="AB148" s="118"/>
      <c r="AC148" s="118"/>
      <c r="AD148" s="118"/>
      <c r="AE148" s="117"/>
      <c r="AF148" s="118"/>
      <c r="AG148" s="118"/>
      <c r="AH148" s="117"/>
      <c r="AI148" s="122"/>
      <c r="AJ148" s="118"/>
      <c r="AK148" s="117"/>
      <c r="AM148"/>
      <c r="AV148" s="30"/>
      <c r="BD148" s="118"/>
      <c r="BE148" s="158"/>
      <c r="BF148" s="118"/>
      <c r="BG148" s="118"/>
      <c r="BH148" s="51"/>
      <c r="BI148" s="118"/>
      <c r="BJ148" s="118"/>
      <c r="BK148" s="118"/>
      <c r="BM148" s="118"/>
      <c r="BN148" s="118"/>
      <c r="BO148" s="118"/>
      <c r="BP148" s="118"/>
    </row>
    <row r="149" spans="2:68">
      <c r="C149"/>
      <c r="D149"/>
      <c r="R149" s="118"/>
      <c r="S149" s="118"/>
      <c r="T149" s="118"/>
      <c r="U149" s="118"/>
      <c r="Y149" s="118"/>
      <c r="AA149" s="118"/>
      <c r="AB149" s="118"/>
      <c r="AC149" s="118"/>
      <c r="AD149" s="118"/>
      <c r="AE149" s="117"/>
      <c r="AF149" s="118"/>
      <c r="AG149" s="118"/>
      <c r="AH149" s="117"/>
      <c r="AI149" s="122"/>
      <c r="AJ149" s="118"/>
      <c r="AK149" s="117"/>
      <c r="AM149"/>
      <c r="AV149" s="30"/>
      <c r="BD149" s="118"/>
      <c r="BE149" s="156"/>
      <c r="BF149" s="118"/>
      <c r="BG149" s="118"/>
      <c r="BH149" s="116"/>
      <c r="BI149" s="118"/>
      <c r="BJ149" s="118"/>
      <c r="BK149" s="118"/>
      <c r="BM149" s="118"/>
      <c r="BN149" s="118"/>
      <c r="BO149" s="118"/>
      <c r="BP149" s="118"/>
    </row>
    <row r="150" spans="2:68">
      <c r="C150"/>
      <c r="D150"/>
      <c r="L150" s="118"/>
      <c r="R150" s="118"/>
      <c r="S150" s="118"/>
      <c r="T150" s="118"/>
      <c r="U150" s="118"/>
      <c r="Y150" s="118"/>
      <c r="AA150" s="118"/>
      <c r="AB150" s="118"/>
      <c r="AC150" s="118"/>
      <c r="AD150" s="118"/>
      <c r="AE150" s="117"/>
      <c r="AF150" s="118"/>
      <c r="AG150" s="118"/>
      <c r="AH150" s="117"/>
      <c r="AI150" s="118"/>
      <c r="AJ150" s="118"/>
      <c r="AK150" s="117"/>
      <c r="AV150" s="30"/>
      <c r="BD150" s="118"/>
      <c r="BE150" s="156"/>
      <c r="BF150" s="118"/>
      <c r="BG150" s="118"/>
      <c r="BH150" s="159"/>
      <c r="BI150" s="118"/>
      <c r="BJ150" s="118"/>
      <c r="BK150" s="118"/>
      <c r="BM150" s="118"/>
      <c r="BN150" s="118"/>
      <c r="BO150" s="118"/>
      <c r="BP150" s="118"/>
    </row>
    <row r="151" spans="2:68">
      <c r="C151"/>
      <c r="D151"/>
      <c r="L151" s="118"/>
      <c r="R151" s="118"/>
      <c r="S151" s="118"/>
      <c r="T151" s="118"/>
      <c r="U151" s="118"/>
      <c r="Y151" s="118"/>
      <c r="AA151" s="118"/>
      <c r="AB151" s="118"/>
      <c r="AC151" s="118"/>
      <c r="AD151" s="118"/>
      <c r="AE151" s="117"/>
      <c r="AF151" s="118"/>
      <c r="AG151" s="118"/>
      <c r="AH151" s="117"/>
      <c r="AI151" s="118"/>
      <c r="AJ151" s="118"/>
      <c r="AK151" s="117"/>
      <c r="AV151" s="30"/>
      <c r="BD151" s="118"/>
      <c r="BE151" s="157"/>
      <c r="BF151" s="118"/>
      <c r="BG151" s="118"/>
      <c r="BH151" s="159"/>
      <c r="BI151" s="118"/>
      <c r="BJ151" s="118"/>
      <c r="BK151" s="118"/>
      <c r="BM151" s="118"/>
      <c r="BN151" s="118"/>
      <c r="BO151" s="118"/>
      <c r="BP151" s="118"/>
    </row>
    <row r="152" spans="2:68">
      <c r="C152"/>
      <c r="D152"/>
      <c r="L152" s="118"/>
      <c r="R152" s="118"/>
      <c r="S152" s="118"/>
      <c r="T152" s="118"/>
      <c r="U152" s="118"/>
      <c r="Y152" s="118"/>
      <c r="AA152" s="118"/>
      <c r="AB152" s="18"/>
      <c r="AC152" s="118"/>
      <c r="AD152" s="124"/>
      <c r="AE152" s="117"/>
      <c r="AF152" s="118"/>
      <c r="AG152" s="118"/>
      <c r="AH152" s="117"/>
      <c r="AI152" s="118"/>
      <c r="AJ152" s="18"/>
      <c r="AK152" s="117"/>
      <c r="AM152"/>
      <c r="AV152" s="30"/>
      <c r="BD152" s="116"/>
      <c r="BE152" s="156"/>
      <c r="BF152" s="118"/>
      <c r="BG152" s="118"/>
      <c r="BH152" s="159"/>
      <c r="BI152" s="118"/>
      <c r="BJ152" s="118"/>
      <c r="BK152" s="118"/>
      <c r="BM152" s="118"/>
      <c r="BN152" s="118"/>
      <c r="BO152" s="118"/>
      <c r="BP152" s="118"/>
    </row>
    <row r="153" spans="2:68">
      <c r="C153"/>
      <c r="D153"/>
      <c r="L153" s="118"/>
      <c r="R153" s="118"/>
      <c r="S153" s="118"/>
      <c r="T153" s="118"/>
      <c r="U153" s="118"/>
      <c r="Y153" s="118"/>
      <c r="AA153" s="118"/>
      <c r="AB153" s="118"/>
      <c r="AC153" s="118"/>
      <c r="AD153" s="124"/>
      <c r="AE153" s="117"/>
      <c r="AF153" s="118"/>
      <c r="AG153" s="118"/>
      <c r="AH153" s="117"/>
      <c r="AI153" s="118"/>
      <c r="AJ153" s="118"/>
      <c r="AK153" s="117"/>
      <c r="AM153"/>
      <c r="AV153" s="30"/>
      <c r="BD153" s="118"/>
      <c r="BE153" s="118"/>
      <c r="BF153" s="118"/>
      <c r="BG153" s="118"/>
      <c r="BH153" s="159"/>
      <c r="BI153" s="118"/>
      <c r="BJ153" s="118"/>
      <c r="BK153" s="118"/>
      <c r="BM153" s="118"/>
      <c r="BN153" s="118"/>
      <c r="BO153" s="118"/>
      <c r="BP153" s="118"/>
    </row>
    <row r="154" spans="2:68">
      <c r="C154"/>
      <c r="D154"/>
      <c r="L154" s="118"/>
      <c r="M154" s="145"/>
      <c r="N154" s="118"/>
      <c r="P154" s="118"/>
      <c r="Q154" s="118"/>
      <c r="R154" s="118"/>
      <c r="S154" s="118"/>
      <c r="T154" s="118"/>
      <c r="U154" s="118"/>
      <c r="Y154" s="118"/>
      <c r="Z154" s="118"/>
      <c r="AA154" s="124"/>
      <c r="AB154" s="117"/>
      <c r="AC154" s="118"/>
      <c r="AD154" s="124"/>
      <c r="AE154" s="117"/>
      <c r="AF154" s="118"/>
      <c r="AG154" s="118"/>
      <c r="AH154" s="117"/>
      <c r="AI154" s="118"/>
      <c r="AJ154" s="118"/>
      <c r="AK154" s="117"/>
      <c r="AV154" s="30"/>
      <c r="BD154" s="118"/>
      <c r="BE154" s="118"/>
      <c r="BF154" s="118"/>
      <c r="BG154" s="118"/>
      <c r="BH154" s="160"/>
      <c r="BI154" s="118"/>
      <c r="BJ154" s="118"/>
      <c r="BK154" s="118"/>
      <c r="BM154" s="118"/>
      <c r="BN154" s="118"/>
      <c r="BO154" s="118"/>
      <c r="BP154" s="118"/>
    </row>
    <row r="155" spans="2:68">
      <c r="C155"/>
      <c r="D155"/>
      <c r="L155" s="118"/>
      <c r="M155" s="145"/>
      <c r="N155" s="118"/>
      <c r="O155" s="118"/>
      <c r="P155" s="118"/>
      <c r="Q155" s="118"/>
      <c r="R155" s="118"/>
      <c r="S155" s="118"/>
      <c r="T155" s="118"/>
      <c r="U155" s="118"/>
      <c r="Y155" s="118"/>
      <c r="Z155" s="118"/>
      <c r="AA155" s="124"/>
      <c r="AB155" s="117"/>
      <c r="AC155" s="118"/>
      <c r="AD155" s="124"/>
      <c r="AE155" s="117"/>
      <c r="AF155" s="118"/>
      <c r="AG155" s="118"/>
      <c r="AH155" s="117"/>
      <c r="AI155" s="118"/>
      <c r="AJ155" s="118"/>
      <c r="AK155" s="117"/>
      <c r="AM155"/>
      <c r="AV155" s="30"/>
      <c r="BD155" s="118"/>
      <c r="BE155" s="118"/>
      <c r="BF155" s="118"/>
      <c r="BG155" s="118"/>
      <c r="BH155" s="159"/>
      <c r="BI155" s="118"/>
      <c r="BJ155" s="118"/>
      <c r="BK155" s="118"/>
      <c r="BM155" s="118"/>
      <c r="BN155" s="118"/>
      <c r="BO155" s="118"/>
      <c r="BP155" s="118"/>
    </row>
    <row r="156" spans="2:68">
      <c r="C156"/>
      <c r="D156"/>
      <c r="L156" s="118"/>
      <c r="M156" s="145"/>
      <c r="N156" s="118"/>
      <c r="O156" s="118"/>
      <c r="P156" s="118"/>
      <c r="Q156" s="118"/>
      <c r="R156" s="118"/>
      <c r="S156" s="118"/>
      <c r="T156" s="118"/>
      <c r="U156" s="118"/>
      <c r="Y156" s="118"/>
      <c r="Z156" s="118"/>
      <c r="AA156" s="124"/>
      <c r="AB156" s="117"/>
      <c r="AC156" s="118"/>
      <c r="AD156" s="124"/>
      <c r="AE156" s="117"/>
      <c r="AF156" s="118"/>
      <c r="AG156" s="118"/>
      <c r="AH156" s="117"/>
      <c r="AI156" s="118"/>
      <c r="AJ156" s="118"/>
      <c r="AK156" s="117"/>
      <c r="AM156"/>
      <c r="AV156" s="30"/>
      <c r="BD156" s="118"/>
      <c r="BE156" s="118"/>
      <c r="BF156" s="118"/>
      <c r="BG156" s="118"/>
      <c r="BH156" s="159"/>
      <c r="BI156" s="118"/>
      <c r="BJ156" s="118"/>
      <c r="BK156" s="118"/>
      <c r="BM156" s="118"/>
      <c r="BN156" s="118"/>
      <c r="BO156" s="118"/>
      <c r="BP156" s="118"/>
    </row>
    <row r="157" spans="2:68">
      <c r="C157"/>
      <c r="D157"/>
      <c r="L157" s="118"/>
      <c r="M157" s="145"/>
      <c r="N157" s="118"/>
      <c r="O157" s="118"/>
      <c r="P157" s="118"/>
      <c r="Q157" s="118"/>
      <c r="R157" s="118"/>
      <c r="S157" s="118"/>
      <c r="T157" s="118"/>
      <c r="U157" s="118"/>
      <c r="Y157" s="118"/>
      <c r="Z157" s="118"/>
      <c r="AA157" s="124"/>
      <c r="AB157" s="117"/>
      <c r="AC157" s="118"/>
      <c r="AD157" s="124"/>
      <c r="AE157" s="117"/>
      <c r="AF157" s="118"/>
      <c r="AG157" s="118"/>
      <c r="AH157" s="117"/>
      <c r="AI157" s="118"/>
      <c r="AJ157" s="118"/>
      <c r="AK157" s="117"/>
      <c r="AM157"/>
      <c r="AV157" s="30"/>
      <c r="BD157" s="118"/>
      <c r="BE157" s="118"/>
      <c r="BF157" s="118"/>
      <c r="BG157" s="118"/>
      <c r="BH157" s="159"/>
      <c r="BI157" s="118"/>
      <c r="BJ157" s="118"/>
      <c r="BK157" s="118"/>
      <c r="BM157" s="118"/>
      <c r="BN157" s="118"/>
      <c r="BO157" s="118"/>
      <c r="BP157" s="118"/>
    </row>
    <row r="158" spans="2:68" ht="15.75" thickBot="1">
      <c r="C158"/>
      <c r="D15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24"/>
      <c r="AB158" s="117"/>
      <c r="AC158" s="118"/>
      <c r="AD158" s="124"/>
      <c r="AE158" s="117"/>
      <c r="AF158" s="118"/>
      <c r="AG158" s="118"/>
      <c r="AH158" s="117"/>
      <c r="AI158" s="118"/>
      <c r="AJ158" s="118"/>
      <c r="AK158" s="129"/>
      <c r="AM158"/>
      <c r="AV158" s="30"/>
      <c r="BD158" s="118"/>
      <c r="BE158" s="118"/>
      <c r="BF158" s="118"/>
      <c r="BG158" s="118"/>
      <c r="BH158" s="159"/>
      <c r="BI158" s="118"/>
      <c r="BJ158" s="118"/>
      <c r="BK158" s="118"/>
      <c r="BM158" s="118"/>
      <c r="BN158" s="118"/>
      <c r="BO158" s="118"/>
      <c r="BP158" s="118"/>
    </row>
    <row r="159" spans="2:68" ht="15.75" thickBot="1">
      <c r="C159"/>
      <c r="D159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24"/>
      <c r="AB159" s="118"/>
      <c r="AC159" s="118"/>
      <c r="AD159" s="124"/>
      <c r="AE159" s="117"/>
      <c r="AF159" s="118"/>
      <c r="AG159" s="118"/>
      <c r="AH159" s="117"/>
      <c r="AI159" s="118"/>
      <c r="AJ159" s="122"/>
      <c r="AK159" s="117"/>
      <c r="AN159" s="96"/>
      <c r="AV159" s="30"/>
      <c r="BD159" s="118"/>
      <c r="BE159" s="118"/>
      <c r="BF159" s="118"/>
      <c r="BG159" s="118"/>
      <c r="BH159" s="159"/>
      <c r="BI159" s="118"/>
      <c r="BJ159" s="118"/>
      <c r="BK159" s="118"/>
      <c r="BM159" s="118"/>
      <c r="BN159" s="118"/>
      <c r="BO159" s="118"/>
      <c r="BP159" s="118"/>
    </row>
    <row r="160" spans="2:68">
      <c r="C160"/>
      <c r="D160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24"/>
      <c r="AB160" s="118"/>
      <c r="AC160" s="118"/>
      <c r="AD160" s="118"/>
      <c r="AE160" s="117"/>
      <c r="AF160" s="118"/>
      <c r="AG160" s="118"/>
      <c r="AH160" s="117"/>
      <c r="AI160" s="118"/>
      <c r="AJ160" s="122"/>
      <c r="AK160" s="117"/>
      <c r="AM160"/>
      <c r="AV160" s="30"/>
      <c r="BD160" s="118"/>
      <c r="BE160" s="118"/>
      <c r="BF160" s="118"/>
      <c r="BG160" s="118"/>
      <c r="BH160" s="160"/>
      <c r="BI160" s="118"/>
      <c r="BJ160" s="118"/>
      <c r="BK160" s="118"/>
      <c r="BM160" s="118"/>
      <c r="BN160" s="118"/>
      <c r="BO160" s="118"/>
      <c r="BP160" s="118"/>
    </row>
    <row r="161" spans="3:68">
      <c r="C161"/>
      <c r="D161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24"/>
      <c r="AB161" s="118"/>
      <c r="AC161" s="118"/>
      <c r="AD161" s="124"/>
      <c r="AE161" s="117"/>
      <c r="AF161" s="118"/>
      <c r="AG161" s="122"/>
      <c r="AH161" s="117"/>
      <c r="AI161" s="122"/>
      <c r="AJ161" s="122"/>
      <c r="AK161" s="117"/>
      <c r="AL161" s="122"/>
      <c r="AM161" s="124"/>
      <c r="AN161" s="118"/>
      <c r="AV161" s="30"/>
      <c r="BD161" s="118"/>
      <c r="BE161" s="118"/>
      <c r="BF161" s="118"/>
      <c r="BG161" s="118"/>
      <c r="BH161" s="160"/>
      <c r="BI161" s="118"/>
      <c r="BJ161" s="118"/>
      <c r="BK161" s="118"/>
      <c r="BM161" s="118"/>
      <c r="BN161" s="118"/>
      <c r="BO161" s="118"/>
      <c r="BP161" s="118"/>
    </row>
    <row r="162" spans="3:68">
      <c r="C162"/>
      <c r="D162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24"/>
      <c r="AB162" s="118"/>
      <c r="AC162" s="118"/>
      <c r="AD162" s="124"/>
      <c r="AE162" s="117"/>
      <c r="AF162" s="118"/>
      <c r="AG162" s="122"/>
      <c r="AH162" s="117"/>
      <c r="AI162" s="118"/>
      <c r="AJ162" s="122"/>
      <c r="AK162" s="117"/>
      <c r="AL162" s="118"/>
      <c r="AM162" s="124"/>
      <c r="AN162" s="118"/>
      <c r="AV162" s="30"/>
      <c r="BD162" s="118"/>
      <c r="BE162" s="118"/>
      <c r="BF162" s="118"/>
      <c r="BG162" s="118"/>
      <c r="BH162" s="159"/>
      <c r="BI162" s="118"/>
      <c r="BJ162" s="118"/>
      <c r="BK162" s="118"/>
      <c r="BM162" s="118"/>
      <c r="BN162" s="118"/>
      <c r="BO162" s="118"/>
      <c r="BP162" s="118"/>
    </row>
    <row r="163" spans="3:68">
      <c r="C163"/>
      <c r="D163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24"/>
      <c r="AB163" s="118"/>
      <c r="AC163" s="118"/>
      <c r="AD163" s="118"/>
      <c r="AE163" s="117"/>
      <c r="AF163" s="118"/>
      <c r="AG163" s="118"/>
      <c r="AH163" s="117"/>
      <c r="AI163" s="118"/>
      <c r="AJ163" s="122"/>
      <c r="AK163" s="117"/>
      <c r="AL163" s="118"/>
      <c r="AM163" s="124"/>
      <c r="AN163" s="118"/>
      <c r="AV163" s="30"/>
      <c r="BD163" s="118"/>
      <c r="BE163" s="118"/>
      <c r="BF163" s="118"/>
      <c r="BG163" s="118"/>
      <c r="BH163" s="159"/>
      <c r="BI163" s="118"/>
      <c r="BJ163" s="118"/>
      <c r="BK163" s="118"/>
      <c r="BM163" s="118"/>
      <c r="BN163" s="118"/>
      <c r="BO163" s="118"/>
      <c r="BP163" s="118"/>
    </row>
    <row r="164" spans="3:68">
      <c r="C164"/>
      <c r="D164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24"/>
      <c r="AB164" s="118"/>
      <c r="AC164" s="118"/>
      <c r="AD164" s="118"/>
      <c r="AE164" s="117"/>
      <c r="AF164" s="118"/>
      <c r="AG164" s="118"/>
      <c r="AH164" s="117"/>
      <c r="AI164" s="118"/>
      <c r="AJ164" s="122"/>
      <c r="AK164" s="117"/>
      <c r="AL164" s="118"/>
      <c r="AM164" s="161"/>
      <c r="AN164" s="118"/>
      <c r="AV164" s="30"/>
      <c r="BD164" s="118"/>
      <c r="BE164" s="118"/>
      <c r="BF164" s="118"/>
      <c r="BG164" s="118"/>
      <c r="BH164" s="159"/>
      <c r="BI164" s="118"/>
      <c r="BJ164" s="118"/>
      <c r="BK164" s="118"/>
      <c r="BM164" s="118"/>
      <c r="BN164" s="118"/>
      <c r="BO164" s="118"/>
      <c r="BP164" s="118"/>
    </row>
    <row r="165" spans="3:68">
      <c r="C165"/>
      <c r="D165"/>
      <c r="L165" s="118"/>
      <c r="M165" s="145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24"/>
      <c r="AB165" s="118"/>
      <c r="AC165" s="118"/>
      <c r="AD165" s="118"/>
      <c r="AE165" s="117"/>
      <c r="AF165" s="118"/>
      <c r="AG165" s="118"/>
      <c r="AH165" s="117"/>
      <c r="AI165" s="118"/>
      <c r="AJ165" s="122"/>
      <c r="AK165" s="117"/>
      <c r="AL165" s="118"/>
      <c r="AM165" s="124"/>
      <c r="AN165" s="118"/>
      <c r="AV165" s="30"/>
      <c r="BD165" s="118"/>
      <c r="BE165" s="118"/>
      <c r="BF165" s="118"/>
      <c r="BG165" s="118"/>
      <c r="BH165" s="159"/>
      <c r="BI165" s="118"/>
      <c r="BJ165" s="118"/>
      <c r="BK165" s="118"/>
      <c r="BM165" s="118"/>
      <c r="BN165" s="118"/>
      <c r="BO165" s="118"/>
      <c r="BP165" s="118"/>
    </row>
    <row r="166" spans="3:68">
      <c r="C166"/>
      <c r="D166"/>
      <c r="L166" s="118"/>
      <c r="M166" s="145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24"/>
      <c r="AB166" s="118"/>
      <c r="AC166" s="118"/>
      <c r="AD166" s="118"/>
      <c r="AE166" s="117"/>
      <c r="AF166" s="118"/>
      <c r="AG166" s="118"/>
      <c r="AH166" s="117"/>
      <c r="AI166" s="118"/>
      <c r="AJ166" s="122"/>
      <c r="AK166" s="117"/>
      <c r="AL166" s="122"/>
      <c r="AM166" s="124"/>
      <c r="AN166" s="118"/>
      <c r="AV166" s="30"/>
      <c r="BD166" s="118"/>
      <c r="BE166" s="118"/>
      <c r="BF166" s="118"/>
      <c r="BG166" s="118"/>
      <c r="BH166" s="118"/>
      <c r="BI166" s="118"/>
      <c r="BJ166" s="118"/>
      <c r="BK166" s="118"/>
      <c r="BM166" s="118"/>
      <c r="BN166" s="118"/>
      <c r="BO166" s="118"/>
      <c r="BP166" s="118"/>
    </row>
    <row r="167" spans="3:68">
      <c r="C167"/>
      <c r="D167"/>
      <c r="L167" s="118"/>
      <c r="M167" s="145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24"/>
      <c r="AB167" s="118"/>
      <c r="AC167" s="118"/>
      <c r="AD167" s="118"/>
      <c r="AE167" s="117"/>
      <c r="AF167" s="118"/>
      <c r="AG167" s="118"/>
      <c r="AH167" s="117"/>
      <c r="AI167" s="118"/>
      <c r="AJ167" s="122"/>
      <c r="AK167" s="117"/>
      <c r="AL167" s="118"/>
      <c r="AM167" s="122"/>
      <c r="AN167" s="118"/>
      <c r="AV167" s="30"/>
      <c r="BD167" s="118"/>
      <c r="BE167" s="118"/>
      <c r="BF167" s="118"/>
      <c r="BG167" s="118"/>
      <c r="BH167" s="118"/>
      <c r="BI167" s="118"/>
      <c r="BJ167" s="118"/>
      <c r="BK167" s="124"/>
      <c r="BM167" s="118"/>
      <c r="BN167" s="118"/>
      <c r="BO167" s="118"/>
      <c r="BP167" s="118"/>
    </row>
    <row r="168" spans="3:68">
      <c r="C168"/>
      <c r="D168"/>
      <c r="L168" s="118"/>
      <c r="M168" s="145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24"/>
      <c r="AB168" s="118"/>
      <c r="AC168" s="118"/>
      <c r="AD168" s="118"/>
      <c r="AE168" s="117"/>
      <c r="AF168" s="118"/>
      <c r="AG168" s="118"/>
      <c r="AH168" s="117"/>
      <c r="AI168" s="118"/>
      <c r="AJ168" s="122"/>
      <c r="AK168" s="117"/>
      <c r="AL168" s="118"/>
      <c r="AM168" s="122"/>
      <c r="AN168" s="118"/>
      <c r="AV168" s="30"/>
      <c r="BD168" s="118"/>
      <c r="BE168" s="118"/>
      <c r="BF168" s="118"/>
      <c r="BG168" s="118"/>
      <c r="BH168" s="118"/>
      <c r="BI168" s="118"/>
      <c r="BJ168" s="118"/>
      <c r="BK168" s="118"/>
      <c r="BM168" s="118"/>
      <c r="BN168" s="118"/>
      <c r="BO168" s="118"/>
      <c r="BP168" s="118"/>
    </row>
    <row r="169" spans="3:68">
      <c r="C169"/>
      <c r="D169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7"/>
      <c r="AF169" s="118"/>
      <c r="AG169" s="118"/>
      <c r="AH169" s="117"/>
      <c r="AI169" s="118"/>
      <c r="AJ169" s="122"/>
      <c r="AK169" s="117"/>
      <c r="AL169" s="118"/>
      <c r="AM169" s="122"/>
      <c r="AN169" s="118"/>
      <c r="AV169" s="30"/>
      <c r="BD169" s="118"/>
      <c r="BE169" s="118"/>
      <c r="BF169" s="118"/>
      <c r="BG169" s="118"/>
      <c r="BH169" s="118"/>
      <c r="BI169" s="118"/>
      <c r="BJ169" s="118"/>
      <c r="BK169" s="118"/>
      <c r="BM169" s="118"/>
      <c r="BN169" s="118"/>
      <c r="BO169" s="118"/>
      <c r="BP169" s="118"/>
    </row>
    <row r="170" spans="3:68">
      <c r="C170"/>
      <c r="D170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7"/>
      <c r="AF170" s="118"/>
      <c r="AG170" s="118"/>
      <c r="AH170" s="117"/>
      <c r="AI170" s="118"/>
      <c r="AJ170" s="122"/>
      <c r="AK170" s="117"/>
      <c r="AL170" s="118"/>
      <c r="AM170" s="122"/>
      <c r="AN170" s="118"/>
      <c r="AV170" s="30"/>
      <c r="BD170" s="118"/>
      <c r="BE170" s="118"/>
      <c r="BF170" s="118"/>
      <c r="BG170" s="118"/>
      <c r="BH170" s="118"/>
      <c r="BI170" s="118"/>
      <c r="BJ170" s="118"/>
      <c r="BK170" s="118"/>
      <c r="BM170" s="118"/>
      <c r="BN170" s="118"/>
      <c r="BO170" s="18"/>
      <c r="BP170" s="118"/>
    </row>
    <row r="171" spans="3:68">
      <c r="C171"/>
      <c r="D171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7"/>
      <c r="AF171" s="118"/>
      <c r="AG171" s="118"/>
      <c r="AH171" s="117"/>
      <c r="AI171" s="118"/>
      <c r="AJ171" s="122"/>
      <c r="AK171" s="117"/>
      <c r="AL171" s="122"/>
      <c r="AM171" s="122"/>
      <c r="AN171" s="118"/>
      <c r="AV171" s="30"/>
      <c r="BD171" s="118"/>
      <c r="BE171" s="118"/>
      <c r="BF171" s="118"/>
      <c r="BG171" s="118"/>
      <c r="BH171" s="118"/>
      <c r="BI171" s="118"/>
      <c r="BJ171" s="118"/>
      <c r="BK171" s="124"/>
      <c r="BM171" s="118"/>
      <c r="BN171" s="118"/>
      <c r="BO171" s="18"/>
      <c r="BP171" s="118"/>
    </row>
    <row r="172" spans="3:68">
      <c r="C172"/>
      <c r="D172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7"/>
      <c r="AF172" s="118"/>
      <c r="AG172" s="118"/>
      <c r="AH172" s="117"/>
      <c r="AI172" s="118"/>
      <c r="AJ172" s="122"/>
      <c r="AK172" s="117"/>
      <c r="AL172" s="118"/>
      <c r="AM172" s="122"/>
      <c r="AN172" s="118"/>
      <c r="AV172" s="30"/>
      <c r="BD172" s="118"/>
      <c r="BE172" s="118"/>
      <c r="BF172" s="118"/>
      <c r="BG172" s="118"/>
      <c r="BH172" s="118"/>
      <c r="BI172" s="118"/>
      <c r="BJ172" s="118"/>
      <c r="BK172" s="118"/>
      <c r="BM172" s="118"/>
      <c r="BN172" s="118"/>
      <c r="BO172" s="118"/>
      <c r="BP172" s="118"/>
    </row>
    <row r="173" spans="3:68">
      <c r="C173"/>
      <c r="D173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7"/>
      <c r="AF173" s="118"/>
      <c r="AG173" s="118"/>
      <c r="AH173" s="117"/>
      <c r="AI173" s="118"/>
      <c r="AJ173" s="122"/>
      <c r="AK173" s="117"/>
      <c r="AL173" s="122"/>
      <c r="AM173" s="122"/>
      <c r="AN173" s="118"/>
      <c r="AV173" s="30"/>
      <c r="BA173" s="118"/>
      <c r="BB173" s="124"/>
      <c r="BC173" s="118"/>
      <c r="BD173" s="118"/>
      <c r="BE173" s="118"/>
      <c r="BF173" s="118"/>
      <c r="BG173" s="118"/>
      <c r="BH173" s="118"/>
      <c r="BI173" s="118"/>
      <c r="BJ173" s="118"/>
      <c r="BK173" s="124"/>
      <c r="BM173" s="118"/>
      <c r="BN173" s="118"/>
      <c r="BO173" s="118"/>
      <c r="BP173" s="118"/>
    </row>
    <row r="174" spans="3:68">
      <c r="C174"/>
      <c r="D174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7"/>
      <c r="AF174" s="118"/>
      <c r="AG174" s="118"/>
      <c r="AH174" s="117"/>
      <c r="AI174" s="118"/>
      <c r="AJ174" s="122"/>
      <c r="AK174" s="117"/>
      <c r="AL174" s="118"/>
      <c r="AM174" s="122"/>
      <c r="AN174" s="118"/>
      <c r="AV174" s="30"/>
      <c r="BA174" s="118"/>
      <c r="BB174" s="124"/>
      <c r="BC174" s="118"/>
      <c r="BD174" s="118"/>
      <c r="BE174" s="118"/>
      <c r="BF174" s="118"/>
      <c r="BG174" s="118"/>
      <c r="BH174" s="118"/>
      <c r="BI174" s="118"/>
      <c r="BJ174" s="118"/>
      <c r="BK174" s="118"/>
      <c r="BM174" s="118"/>
      <c r="BN174" s="118"/>
      <c r="BO174" s="118"/>
      <c r="BP174" s="118"/>
    </row>
    <row r="175" spans="3:68">
      <c r="C175"/>
      <c r="D175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7"/>
      <c r="AF175" s="118"/>
      <c r="AG175" s="118"/>
      <c r="AH175" s="117"/>
      <c r="AI175" s="118"/>
      <c r="AJ175" s="122"/>
      <c r="AK175" s="117"/>
      <c r="AL175" s="118"/>
      <c r="AM175" s="122"/>
      <c r="AN175" s="118"/>
      <c r="AV175" s="30"/>
      <c r="BA175" s="118"/>
      <c r="BB175" s="124"/>
      <c r="BC175" s="118"/>
      <c r="BD175" s="118"/>
      <c r="BE175" s="118"/>
      <c r="BF175" s="118"/>
      <c r="BG175" s="118"/>
      <c r="BH175" s="118"/>
      <c r="BI175" s="118"/>
      <c r="BJ175" s="118"/>
      <c r="BK175" s="118"/>
      <c r="BM175" s="118"/>
      <c r="BN175" s="118"/>
      <c r="BO175" s="118"/>
      <c r="BP175" s="118"/>
    </row>
    <row r="176" spans="3:68">
      <c r="C176"/>
      <c r="D176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7"/>
      <c r="AF176" s="118"/>
      <c r="AG176" s="118"/>
      <c r="AH176" s="117"/>
      <c r="AI176" s="118"/>
      <c r="AJ176" s="122"/>
      <c r="AK176" s="117"/>
      <c r="AL176" s="118"/>
      <c r="AM176" s="122"/>
      <c r="AN176" s="118"/>
      <c r="AV176" s="30"/>
      <c r="BA176" s="118"/>
      <c r="BB176" s="124"/>
      <c r="BC176" s="118"/>
      <c r="BD176" s="118"/>
      <c r="BE176" s="118"/>
      <c r="BF176" s="118"/>
      <c r="BG176" s="118"/>
      <c r="BH176" s="118"/>
      <c r="BI176" s="118"/>
      <c r="BJ176" s="118"/>
      <c r="BK176" s="118"/>
      <c r="BM176" s="118"/>
      <c r="BN176" s="118"/>
      <c r="BO176" s="118"/>
      <c r="BP176" s="116"/>
    </row>
    <row r="177" spans="3:68">
      <c r="C177"/>
      <c r="D177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7"/>
      <c r="AF177" s="118"/>
      <c r="AG177" s="118"/>
      <c r="AH177" s="117"/>
      <c r="AI177" s="118"/>
      <c r="AJ177" s="122"/>
      <c r="AK177" s="117"/>
      <c r="AL177" s="118"/>
      <c r="AM177" s="154"/>
      <c r="AN177" s="118"/>
      <c r="AV177" s="30"/>
      <c r="BA177" s="118"/>
      <c r="BB177" s="124"/>
      <c r="BC177" s="118"/>
      <c r="BD177" s="118"/>
      <c r="BE177" s="118"/>
      <c r="BF177" s="118"/>
      <c r="BG177" s="118"/>
      <c r="BH177" s="118"/>
      <c r="BI177" s="118"/>
      <c r="BJ177" s="118"/>
      <c r="BK177" s="118"/>
      <c r="BM177" s="118"/>
      <c r="BN177" s="118"/>
      <c r="BO177" s="118"/>
      <c r="BP177" s="118"/>
    </row>
    <row r="178" spans="3:68">
      <c r="C178"/>
      <c r="D17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7"/>
      <c r="AF178" s="118"/>
      <c r="AG178" s="118"/>
      <c r="AH178" s="117"/>
      <c r="AI178" s="118"/>
      <c r="AJ178" s="122"/>
      <c r="AK178" s="117"/>
      <c r="AL178" s="118"/>
      <c r="AM178" s="122"/>
      <c r="AN178" s="118"/>
      <c r="AV178" s="30"/>
      <c r="BA178" s="118"/>
      <c r="BB178" s="124"/>
      <c r="BC178" s="118"/>
      <c r="BD178" s="118"/>
      <c r="BE178" s="118"/>
      <c r="BF178" s="118"/>
      <c r="BG178" s="118"/>
      <c r="BH178" s="118"/>
      <c r="BI178" s="118"/>
      <c r="BJ178" s="118"/>
      <c r="BK178" s="118"/>
      <c r="BM178" s="118"/>
      <c r="BN178" s="118"/>
      <c r="BO178" s="118"/>
      <c r="BP178" s="118"/>
    </row>
    <row r="179" spans="3:68">
      <c r="C179"/>
      <c r="D179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7"/>
      <c r="AF179" s="122"/>
      <c r="AG179" s="118"/>
      <c r="AH179" s="117"/>
      <c r="AI179" s="118"/>
      <c r="AJ179" s="122"/>
      <c r="AK179" s="117"/>
      <c r="AL179" s="118"/>
      <c r="AM179" s="124"/>
      <c r="AN179" s="118"/>
      <c r="AV179" s="30"/>
      <c r="BA179" s="118"/>
      <c r="BB179" s="124"/>
      <c r="BC179" s="118"/>
      <c r="BD179" s="118"/>
      <c r="BE179" s="118"/>
      <c r="BF179" s="118"/>
      <c r="BG179" s="118"/>
      <c r="BH179" s="118"/>
      <c r="BI179" s="118"/>
      <c r="BJ179" s="118"/>
      <c r="BK179" s="118"/>
      <c r="BM179" s="118"/>
      <c r="BN179" s="118"/>
      <c r="BO179" s="118"/>
      <c r="BP179" s="118"/>
    </row>
    <row r="180" spans="3:68">
      <c r="C180"/>
      <c r="D180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7"/>
      <c r="AF180" s="122"/>
      <c r="AG180" s="118"/>
      <c r="AH180" s="117"/>
      <c r="AI180" s="118"/>
      <c r="AJ180" s="122"/>
      <c r="AK180" s="117"/>
      <c r="AL180" s="118"/>
      <c r="AM180" s="122"/>
      <c r="AN180" s="118"/>
      <c r="AV180" s="30"/>
      <c r="BA180" s="118"/>
      <c r="BB180" s="124"/>
      <c r="BC180" s="118"/>
      <c r="BD180" s="118"/>
      <c r="BE180" s="118"/>
      <c r="BF180" s="118"/>
      <c r="BG180" s="118"/>
      <c r="BH180" s="118"/>
      <c r="BI180" s="118"/>
      <c r="BJ180" s="118"/>
      <c r="BK180" s="118"/>
      <c r="BM180" s="118"/>
      <c r="BN180" s="118"/>
      <c r="BO180" s="118"/>
      <c r="BP180" s="118"/>
    </row>
    <row r="181" spans="3:68">
      <c r="C181"/>
      <c r="D181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7"/>
      <c r="AF181" s="118"/>
      <c r="AG181" s="118"/>
      <c r="AH181" s="117"/>
      <c r="AI181" s="118"/>
      <c r="AJ181" s="122"/>
      <c r="AK181" s="117"/>
      <c r="AL181" s="118"/>
      <c r="AM181" s="122"/>
      <c r="AN181" s="118"/>
      <c r="AV181" s="30"/>
      <c r="BA181" s="118"/>
      <c r="BB181" s="124"/>
      <c r="BC181" s="118"/>
      <c r="BD181" s="118"/>
      <c r="BE181" s="118"/>
      <c r="BF181" s="118"/>
      <c r="BG181" s="118"/>
      <c r="BH181" s="118"/>
      <c r="BI181" s="118"/>
      <c r="BJ181" s="118"/>
      <c r="BK181" s="118"/>
      <c r="BM181" s="118"/>
      <c r="BN181" s="118"/>
      <c r="BO181" s="118"/>
      <c r="BP181" s="118"/>
    </row>
    <row r="182" spans="3:68">
      <c r="C182"/>
      <c r="D182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7"/>
      <c r="AF182" s="118"/>
      <c r="AG182" s="118"/>
      <c r="AH182" s="117"/>
      <c r="AI182" s="118"/>
      <c r="AJ182" s="122"/>
      <c r="AK182" s="117"/>
      <c r="AL182" s="118"/>
      <c r="AM182" s="122"/>
      <c r="AN182" s="118"/>
      <c r="AV182" s="30"/>
      <c r="BA182" s="118"/>
      <c r="BB182" s="124"/>
      <c r="BC182" s="118"/>
      <c r="BD182" s="118"/>
      <c r="BE182" s="118"/>
      <c r="BF182" s="118"/>
      <c r="BG182" s="118"/>
      <c r="BH182" s="118"/>
      <c r="BI182" s="118"/>
      <c r="BJ182" s="118"/>
      <c r="BK182" s="118"/>
      <c r="BM182" s="118"/>
      <c r="BN182" s="118"/>
      <c r="BO182" s="118"/>
      <c r="BP182" s="118"/>
    </row>
    <row r="183" spans="3:68">
      <c r="C183"/>
      <c r="D183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7"/>
      <c r="AF183" s="118"/>
      <c r="AG183" s="118"/>
      <c r="AH183" s="117"/>
      <c r="AI183" s="118"/>
      <c r="AJ183" s="122"/>
      <c r="AK183" s="117"/>
      <c r="AL183" s="118"/>
      <c r="AM183" s="118"/>
      <c r="AN183" s="118"/>
      <c r="AV183" s="30"/>
      <c r="BA183" s="118"/>
      <c r="BB183" s="124"/>
      <c r="BC183" s="118"/>
      <c r="BD183" s="118"/>
      <c r="BE183" s="118"/>
      <c r="BF183" s="118"/>
      <c r="BG183" s="118"/>
      <c r="BH183" s="118"/>
      <c r="BI183" s="118"/>
      <c r="BJ183" s="118"/>
      <c r="BK183" s="118"/>
      <c r="BM183" s="118"/>
      <c r="BN183" s="118"/>
      <c r="BO183" s="118"/>
      <c r="BP183" s="118"/>
    </row>
    <row r="184" spans="3:68">
      <c r="C184"/>
      <c r="D184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7"/>
      <c r="AF184" s="118"/>
      <c r="AG184" s="118"/>
      <c r="AH184" s="117"/>
      <c r="AI184" s="118"/>
      <c r="AJ184" s="122"/>
      <c r="AK184" s="117"/>
      <c r="AL184" s="118"/>
      <c r="AM184" s="118"/>
      <c r="AN184" s="118"/>
      <c r="AV184" s="30"/>
      <c r="BA184" s="118"/>
      <c r="BB184" s="124"/>
      <c r="BC184" s="118"/>
      <c r="BD184" s="118"/>
      <c r="BE184" s="118"/>
      <c r="BF184" s="118"/>
      <c r="BG184" s="118"/>
      <c r="BH184" s="118"/>
      <c r="BI184" s="118"/>
      <c r="BJ184" s="118"/>
      <c r="BK184" s="118"/>
      <c r="BM184" s="118"/>
      <c r="BN184" s="118"/>
      <c r="BO184" s="118"/>
      <c r="BP184" s="124"/>
    </row>
    <row r="185" spans="3:68">
      <c r="C185"/>
      <c r="D185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6"/>
      <c r="AA185" s="118"/>
      <c r="AB185" s="118"/>
      <c r="AC185" s="118"/>
      <c r="AD185" s="118"/>
      <c r="AE185" s="117"/>
      <c r="AF185" s="118"/>
      <c r="AG185" s="118"/>
      <c r="AH185" s="117"/>
      <c r="AI185" s="118"/>
      <c r="AJ185" s="122"/>
      <c r="AK185" s="117"/>
      <c r="AL185" s="118"/>
      <c r="AM185" s="118"/>
      <c r="AN185" s="118"/>
      <c r="AV185" s="30"/>
      <c r="BA185" s="118"/>
      <c r="BB185" s="124"/>
      <c r="BC185" s="118"/>
      <c r="BD185" s="118"/>
      <c r="BE185" s="118"/>
      <c r="BF185" s="118"/>
      <c r="BG185" s="118"/>
      <c r="BH185" s="118"/>
      <c r="BI185" s="118"/>
      <c r="BJ185" s="118"/>
      <c r="BK185" s="118"/>
      <c r="BM185" s="118"/>
      <c r="BN185" s="118"/>
      <c r="BO185" s="118"/>
      <c r="BP185" s="118"/>
    </row>
    <row r="186" spans="3:68">
      <c r="C186"/>
      <c r="D186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7"/>
      <c r="AF186" s="118"/>
      <c r="AG186" s="118"/>
      <c r="AH186" s="117"/>
      <c r="AI186" s="118"/>
      <c r="AJ186" s="122"/>
      <c r="AK186" s="117"/>
      <c r="AL186" s="118"/>
      <c r="AM186" s="118"/>
      <c r="AN186" s="118"/>
      <c r="AV186" s="30"/>
      <c r="BA186" s="118"/>
      <c r="BB186" s="124"/>
      <c r="BC186" s="118"/>
      <c r="BD186" s="118"/>
      <c r="BE186" s="118"/>
      <c r="BF186" s="118"/>
      <c r="BG186" s="118"/>
      <c r="BH186" s="118"/>
      <c r="BI186" s="118"/>
      <c r="BJ186" s="118"/>
      <c r="BK186" s="118"/>
      <c r="BM186" s="118"/>
      <c r="BN186" s="118"/>
      <c r="BO186" s="118"/>
      <c r="BP186" s="124"/>
    </row>
    <row r="187" spans="3:68">
      <c r="C187"/>
      <c r="D187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7"/>
      <c r="AF187" s="118"/>
      <c r="AG187" s="118"/>
      <c r="AH187" s="117"/>
      <c r="AI187" s="118"/>
      <c r="AJ187" s="122"/>
      <c r="AK187" s="117"/>
      <c r="AL187" s="118"/>
      <c r="AM187" s="118"/>
      <c r="AN187" s="118"/>
      <c r="AV187" s="30"/>
      <c r="BA187" s="118"/>
      <c r="BB187" s="124"/>
      <c r="BC187" s="118"/>
      <c r="BD187" s="118"/>
      <c r="BE187" s="118"/>
      <c r="BF187" s="118"/>
      <c r="BG187" s="118"/>
      <c r="BH187" s="118"/>
      <c r="BI187" s="118"/>
      <c r="BJ187" s="118"/>
      <c r="BK187" s="118"/>
      <c r="BM187" s="118"/>
      <c r="BN187" s="118"/>
      <c r="BO187" s="118"/>
      <c r="BP187" s="118"/>
    </row>
    <row r="188" spans="3:68">
      <c r="C188"/>
      <c r="D18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7"/>
      <c r="AF188" s="118"/>
      <c r="AG188" s="118"/>
      <c r="AH188" s="117"/>
      <c r="AI188" s="118"/>
      <c r="AJ188" s="122"/>
      <c r="AK188" s="117"/>
      <c r="AL188" s="118"/>
      <c r="AM188" s="118"/>
      <c r="AN188" s="118"/>
      <c r="AV188" s="30"/>
      <c r="BA188" s="118"/>
      <c r="BB188" s="124"/>
      <c r="BC188" s="118"/>
      <c r="BD188" s="118"/>
      <c r="BE188" s="118"/>
      <c r="BF188" s="118"/>
      <c r="BG188" s="118"/>
      <c r="BH188" s="118"/>
      <c r="BI188" s="118"/>
      <c r="BJ188" s="118"/>
      <c r="BK188" s="118"/>
      <c r="BM188" s="118"/>
      <c r="BN188" s="118"/>
      <c r="BO188" s="118"/>
      <c r="BP188" s="118"/>
    </row>
    <row r="189" spans="3:68">
      <c r="C189"/>
      <c r="D189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7"/>
      <c r="AF189" s="118"/>
      <c r="AG189" s="118"/>
      <c r="AH189" s="117"/>
      <c r="AI189" s="118"/>
      <c r="AJ189" s="122"/>
      <c r="AK189" s="117"/>
      <c r="AL189" s="118"/>
      <c r="AM189" s="118"/>
      <c r="AN189" s="118"/>
      <c r="AV189" s="30"/>
      <c r="BA189" s="118"/>
      <c r="BB189" s="124"/>
      <c r="BC189" s="118"/>
      <c r="BD189" s="118"/>
      <c r="BE189" s="118"/>
      <c r="BF189" s="118"/>
      <c r="BG189" s="118"/>
      <c r="BH189" s="118"/>
      <c r="BI189" s="118"/>
      <c r="BJ189" s="118"/>
      <c r="BK189" s="118"/>
      <c r="BM189" s="118"/>
      <c r="BN189" s="118"/>
      <c r="BO189" s="118"/>
      <c r="BP189" s="118"/>
    </row>
    <row r="190" spans="3:68">
      <c r="C190"/>
      <c r="D190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7"/>
      <c r="AF190" s="118"/>
      <c r="AG190" s="118"/>
      <c r="AH190" s="117"/>
      <c r="AI190" s="118"/>
      <c r="AJ190" s="122"/>
      <c r="AK190" s="117"/>
      <c r="AL190" s="118"/>
      <c r="AM190" s="118"/>
      <c r="AN190" s="118"/>
      <c r="AV190" s="30"/>
      <c r="BA190" s="118"/>
      <c r="BB190" s="124"/>
      <c r="BC190" s="118"/>
      <c r="BD190" s="118"/>
      <c r="BE190" s="118"/>
      <c r="BF190" s="118"/>
      <c r="BG190" s="118"/>
      <c r="BH190" s="118"/>
      <c r="BI190" s="118"/>
      <c r="BJ190" s="118"/>
      <c r="BK190" s="118"/>
      <c r="BM190" s="118"/>
      <c r="BN190" s="118"/>
      <c r="BO190" s="118"/>
      <c r="BP190" s="118"/>
    </row>
    <row r="191" spans="3:68">
      <c r="C191"/>
      <c r="D191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7"/>
      <c r="AF191" s="118"/>
      <c r="AG191" s="118"/>
      <c r="AH191" s="117"/>
      <c r="AI191" s="118"/>
      <c r="AJ191" s="122"/>
      <c r="AK191" s="117"/>
      <c r="AL191" s="118"/>
      <c r="AM191" s="124"/>
      <c r="AN191" s="118"/>
      <c r="AV191" s="30"/>
      <c r="BA191" s="118"/>
      <c r="BB191" s="124"/>
      <c r="BC191" s="118"/>
      <c r="BD191" s="118"/>
      <c r="BE191" s="118"/>
      <c r="BF191" s="118"/>
      <c r="BG191" s="118"/>
      <c r="BH191" s="118"/>
      <c r="BI191" s="118"/>
      <c r="BJ191" s="118"/>
      <c r="BK191" s="118"/>
      <c r="BM191" s="118"/>
      <c r="BN191" s="118"/>
      <c r="BO191" s="118"/>
      <c r="BP191" s="118"/>
    </row>
    <row r="192" spans="3:68">
      <c r="C192"/>
      <c r="D192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7"/>
      <c r="AF192" s="118"/>
      <c r="AG192" s="118"/>
      <c r="AH192" s="117"/>
      <c r="AI192" s="118"/>
      <c r="AJ192" s="122"/>
      <c r="AK192" s="117"/>
      <c r="AL192" s="118"/>
      <c r="AM192" s="124"/>
      <c r="AN192" s="118"/>
      <c r="AV192" s="30"/>
      <c r="BA192" s="118"/>
      <c r="BB192" s="124"/>
      <c r="BC192" s="118"/>
      <c r="BD192" s="118"/>
      <c r="BE192" s="118"/>
      <c r="BF192" s="118"/>
      <c r="BG192" s="118"/>
      <c r="BH192" s="118"/>
      <c r="BI192" s="118"/>
      <c r="BJ192" s="118"/>
      <c r="BK192" s="118"/>
      <c r="BM192" s="118"/>
      <c r="BN192" s="118"/>
      <c r="BO192" s="18"/>
      <c r="BP192" s="124"/>
    </row>
    <row r="193" spans="1:68">
      <c r="C193"/>
      <c r="D193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22"/>
      <c r="AD193" s="162"/>
      <c r="AE193" s="120"/>
      <c r="AF193" s="162"/>
      <c r="AG193" s="118"/>
      <c r="AH193" s="117"/>
      <c r="AI193" s="118"/>
      <c r="AJ193" s="122"/>
      <c r="AK193" s="117"/>
      <c r="AL193" s="118"/>
      <c r="AM193" s="124"/>
      <c r="AN193" s="118"/>
      <c r="AV193" s="30"/>
      <c r="BA193" s="118"/>
      <c r="BB193" s="124"/>
      <c r="BC193" s="118"/>
      <c r="BD193" s="118"/>
      <c r="BE193" s="118"/>
      <c r="BF193" s="118"/>
      <c r="BG193" s="118"/>
      <c r="BH193" s="118"/>
      <c r="BI193" s="118"/>
      <c r="BJ193" s="118"/>
      <c r="BK193" s="118"/>
      <c r="BM193" s="118"/>
      <c r="BN193" s="118"/>
      <c r="BO193" s="118"/>
      <c r="BP193" s="118"/>
    </row>
    <row r="194" spans="1:68">
      <c r="C194"/>
      <c r="D194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22"/>
      <c r="AE194" s="117"/>
      <c r="AF194" s="118"/>
      <c r="AG194" s="118"/>
      <c r="AH194" s="117"/>
      <c r="AI194" s="118"/>
      <c r="AJ194" s="122"/>
      <c r="AK194" s="117"/>
      <c r="AL194" s="118"/>
      <c r="AM194" s="124"/>
      <c r="AN194" s="118"/>
      <c r="AV194" s="30"/>
      <c r="BA194" s="118"/>
      <c r="BB194" s="124"/>
      <c r="BC194" s="118"/>
      <c r="BD194" s="118"/>
      <c r="BE194" s="118"/>
      <c r="BF194" s="118"/>
      <c r="BG194" s="118"/>
      <c r="BH194" s="118"/>
      <c r="BI194" s="118"/>
      <c r="BJ194" s="118"/>
      <c r="BK194" s="118"/>
      <c r="BM194" s="118"/>
      <c r="BN194" s="118"/>
      <c r="BO194" s="118"/>
      <c r="BP194" s="124"/>
    </row>
    <row r="195" spans="1:68">
      <c r="C195"/>
      <c r="D195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7"/>
      <c r="AF195" s="118"/>
      <c r="AG195" s="118"/>
      <c r="AH195" s="117"/>
      <c r="AI195" s="118"/>
      <c r="AJ195" s="122"/>
      <c r="AK195" s="117"/>
      <c r="AL195" s="118"/>
      <c r="AM195" s="124"/>
      <c r="AN195" s="118"/>
      <c r="AV195" s="30"/>
      <c r="BA195" s="118"/>
      <c r="BB195" s="124"/>
      <c r="BC195" s="118"/>
      <c r="BD195" s="118"/>
      <c r="BE195" s="118"/>
      <c r="BF195" s="118"/>
      <c r="BG195" s="118"/>
      <c r="BH195" s="118"/>
      <c r="BI195" s="118"/>
      <c r="BJ195" s="118"/>
      <c r="BK195" s="118"/>
      <c r="BM195" s="118"/>
      <c r="BN195" s="118"/>
      <c r="BO195" s="118"/>
      <c r="BP195" s="118"/>
    </row>
    <row r="196" spans="1:68">
      <c r="C196"/>
      <c r="D196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7"/>
      <c r="AF196" s="118"/>
      <c r="AG196" s="118"/>
      <c r="AH196" s="117"/>
      <c r="AI196" s="118"/>
      <c r="AJ196" s="122"/>
      <c r="AK196" s="120"/>
      <c r="AL196" s="118"/>
      <c r="AM196" s="124"/>
      <c r="AN196" s="118"/>
      <c r="AV196" s="30"/>
      <c r="BA196" s="118"/>
      <c r="BB196" s="124"/>
      <c r="BC196" s="118"/>
      <c r="BD196" s="118"/>
      <c r="BE196" s="118"/>
      <c r="BF196" s="118"/>
      <c r="BG196" s="118"/>
      <c r="BH196" s="118"/>
      <c r="BI196" s="118"/>
      <c r="BJ196" s="118"/>
      <c r="BK196" s="118"/>
      <c r="BM196" s="118"/>
      <c r="BN196" s="118"/>
      <c r="BO196" s="118"/>
      <c r="BP196" s="118"/>
    </row>
    <row r="197" spans="1:68">
      <c r="C197"/>
      <c r="D197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7"/>
      <c r="AF197" s="118"/>
      <c r="AG197" s="118"/>
      <c r="AH197" s="117"/>
      <c r="AI197" s="118"/>
      <c r="AJ197" s="122"/>
      <c r="AK197" s="117"/>
      <c r="AL197" s="118"/>
      <c r="AM197" s="124"/>
      <c r="AN197" s="118"/>
      <c r="AV197" s="30"/>
      <c r="BA197" s="118"/>
      <c r="BB197" s="124"/>
      <c r="BC197" s="118"/>
      <c r="BD197" s="118"/>
      <c r="BE197" s="118"/>
      <c r="BF197" s="118"/>
      <c r="BG197" s="118"/>
      <c r="BH197" s="118"/>
      <c r="BI197" s="118"/>
      <c r="BJ197" s="118"/>
      <c r="BK197" s="118"/>
      <c r="BM197" s="118"/>
      <c r="BN197" s="118"/>
      <c r="BO197" s="118"/>
      <c r="BP197" s="118"/>
    </row>
    <row r="198" spans="1:68">
      <c r="C198"/>
      <c r="D19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7"/>
      <c r="AF198" s="118"/>
      <c r="AG198" s="118"/>
      <c r="AH198" s="117"/>
      <c r="AI198" s="118"/>
      <c r="AJ198" s="118"/>
      <c r="AK198" s="117"/>
      <c r="AL198" s="118"/>
      <c r="AM198" s="124"/>
      <c r="AN198" s="118"/>
      <c r="AV198" s="30"/>
      <c r="BA198" s="118"/>
      <c r="BB198" s="124"/>
      <c r="BC198" s="118"/>
      <c r="BD198" s="118"/>
      <c r="BE198" s="118"/>
      <c r="BF198" s="118"/>
      <c r="BG198" s="118"/>
      <c r="BH198" s="118"/>
      <c r="BI198" s="118"/>
      <c r="BJ198" s="118"/>
      <c r="BK198" s="118"/>
      <c r="BM198" s="118"/>
      <c r="BN198" s="118"/>
      <c r="BO198" s="118"/>
      <c r="BP198" s="118"/>
    </row>
    <row r="199" spans="1:68">
      <c r="C199"/>
      <c r="D199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7"/>
      <c r="AF199" s="118"/>
      <c r="AG199" s="118"/>
      <c r="AH199" s="117"/>
      <c r="AI199" s="118"/>
      <c r="AJ199" s="118"/>
      <c r="AK199" s="117"/>
      <c r="AL199" s="118"/>
      <c r="AM199" s="124"/>
      <c r="AN199" s="118"/>
      <c r="AV199" s="30"/>
      <c r="BA199" s="118"/>
      <c r="BB199" s="124"/>
      <c r="BC199" s="118"/>
      <c r="BD199" s="118"/>
      <c r="BE199" s="118"/>
      <c r="BF199" s="118"/>
      <c r="BG199" s="118"/>
      <c r="BH199" s="118"/>
      <c r="BI199" s="118"/>
      <c r="BJ199" s="118"/>
      <c r="BK199" s="118"/>
      <c r="BM199" s="118"/>
      <c r="BN199" s="118"/>
      <c r="BO199" s="118"/>
      <c r="BP199" s="118"/>
    </row>
    <row r="200" spans="1:68">
      <c r="C200"/>
      <c r="D200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7"/>
      <c r="AF200" s="118"/>
      <c r="AG200" s="118"/>
      <c r="AH200" s="117"/>
      <c r="AI200" s="118"/>
      <c r="AJ200" s="118"/>
      <c r="AK200" s="117"/>
      <c r="AL200" s="118"/>
      <c r="AM200" s="124"/>
      <c r="AN200" s="118"/>
      <c r="AV200" s="30"/>
      <c r="BA200" s="118"/>
      <c r="BB200" s="124"/>
      <c r="BC200" s="118"/>
      <c r="BD200" s="118"/>
      <c r="BE200" s="118"/>
      <c r="BF200" s="118"/>
      <c r="BG200" s="118"/>
      <c r="BH200" s="118"/>
      <c r="BI200" s="118"/>
      <c r="BJ200" s="118"/>
      <c r="BK200" s="118"/>
      <c r="BM200" s="118"/>
      <c r="BN200" s="118"/>
      <c r="BO200" s="118"/>
      <c r="BP200" s="118"/>
    </row>
    <row r="201" spans="1:68">
      <c r="C201"/>
      <c r="D201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7"/>
      <c r="AF201" s="118"/>
      <c r="AG201" s="118"/>
      <c r="AH201" s="117"/>
      <c r="AI201" s="118"/>
      <c r="AJ201" s="118"/>
      <c r="AK201" s="117"/>
      <c r="AL201" s="118"/>
      <c r="AM201" s="124"/>
      <c r="AN201" s="118"/>
      <c r="AV201" s="30"/>
      <c r="BA201" s="118"/>
      <c r="BB201" s="124"/>
      <c r="BC201" s="118"/>
      <c r="BD201" s="118"/>
      <c r="BE201" s="118"/>
      <c r="BF201" s="118"/>
      <c r="BG201" s="118"/>
      <c r="BH201" s="118"/>
      <c r="BI201" s="118"/>
      <c r="BJ201" s="118"/>
      <c r="BK201" s="118"/>
      <c r="BM201" s="118"/>
      <c r="BN201" s="118"/>
      <c r="BO201" s="118"/>
      <c r="BP201" s="118"/>
    </row>
    <row r="202" spans="1:68">
      <c r="C202"/>
      <c r="D202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7"/>
      <c r="AF202" s="118"/>
      <c r="AG202" s="118"/>
      <c r="AH202" s="117"/>
      <c r="AI202" s="118"/>
      <c r="AJ202" s="118"/>
      <c r="AK202" s="117"/>
      <c r="AL202" s="118"/>
      <c r="AM202" s="124"/>
      <c r="AN202" s="118"/>
      <c r="AV202" s="30"/>
      <c r="BA202" s="118"/>
      <c r="BB202" s="124"/>
      <c r="BC202" s="118"/>
      <c r="BD202" s="118"/>
      <c r="BE202" s="118"/>
      <c r="BF202" s="118"/>
      <c r="BG202" s="118"/>
      <c r="BH202" s="118"/>
      <c r="BI202" s="118"/>
      <c r="BJ202" s="118"/>
      <c r="BK202" s="118"/>
      <c r="BM202" s="118"/>
      <c r="BN202" s="118"/>
      <c r="BO202" s="118"/>
      <c r="BP202" s="118"/>
    </row>
    <row r="203" spans="1:68">
      <c r="C203"/>
      <c r="D203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7"/>
      <c r="AF203" s="118"/>
      <c r="AG203" s="118"/>
      <c r="AH203" s="117"/>
      <c r="AI203" s="118"/>
      <c r="AJ203" s="118"/>
      <c r="AK203" s="117"/>
      <c r="AL203" s="118"/>
      <c r="AM203" s="37"/>
      <c r="AN203" s="118"/>
      <c r="AV203" s="30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M203" s="118"/>
      <c r="BN203" s="118"/>
      <c r="BO203" s="118"/>
      <c r="BP203" s="118"/>
    </row>
    <row r="204" spans="1:68">
      <c r="C204"/>
      <c r="D204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7"/>
      <c r="AF204" s="118"/>
      <c r="AG204" s="118"/>
      <c r="AH204" s="117"/>
      <c r="AI204" s="118"/>
      <c r="AJ204" s="118"/>
      <c r="AK204" s="117"/>
      <c r="AL204" s="118"/>
      <c r="AM204" s="124"/>
      <c r="AN204" s="118"/>
      <c r="AV204" s="30"/>
      <c r="BA204" s="118"/>
      <c r="BB204" s="124"/>
      <c r="BC204" s="118"/>
      <c r="BD204" s="118"/>
      <c r="BE204" s="118"/>
      <c r="BF204" s="118"/>
      <c r="BG204" s="118"/>
      <c r="BH204" s="118"/>
      <c r="BI204" s="118"/>
      <c r="BJ204" s="118"/>
      <c r="BK204" s="118"/>
      <c r="BM204" s="118"/>
      <c r="BN204" s="118"/>
      <c r="BO204" s="118"/>
      <c r="BP204" s="118"/>
    </row>
    <row r="205" spans="1:68">
      <c r="C205"/>
      <c r="D205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25"/>
      <c r="AB205" s="118"/>
      <c r="AC205" s="118"/>
      <c r="AD205" s="118"/>
      <c r="AE205" s="117"/>
      <c r="AF205" s="118"/>
      <c r="AG205" s="118"/>
      <c r="AH205" s="117"/>
      <c r="AI205" s="118"/>
      <c r="AJ205" s="118"/>
      <c r="AK205" s="117"/>
      <c r="AL205" s="118"/>
      <c r="AM205" s="124"/>
      <c r="AN205" s="118"/>
      <c r="AV205" s="30"/>
      <c r="BA205" s="118"/>
      <c r="BB205" s="124"/>
      <c r="BC205" s="118"/>
      <c r="BD205" s="118"/>
      <c r="BE205" s="118"/>
      <c r="BF205" s="118"/>
      <c r="BG205" s="118"/>
      <c r="BH205" s="118"/>
      <c r="BI205" s="118"/>
      <c r="BJ205" s="118"/>
      <c r="BK205" s="118"/>
      <c r="BM205" s="118"/>
      <c r="BN205" s="118"/>
      <c r="BO205" s="118"/>
      <c r="BP205" s="118"/>
    </row>
    <row r="206" spans="1:68">
      <c r="C206"/>
      <c r="D206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7"/>
      <c r="AF206" s="118"/>
      <c r="AG206" s="118"/>
      <c r="AH206" s="117"/>
      <c r="AI206" s="118"/>
      <c r="AJ206" s="118"/>
      <c r="AK206" s="117"/>
      <c r="AL206" s="118"/>
      <c r="AM206" s="118"/>
      <c r="AN206" s="118"/>
      <c r="AV206" s="30"/>
      <c r="BA206" s="118"/>
      <c r="BB206" s="124"/>
      <c r="BC206" s="118"/>
      <c r="BD206" s="118"/>
      <c r="BE206" s="118"/>
      <c r="BF206" s="118"/>
      <c r="BG206" s="118"/>
      <c r="BH206" s="118"/>
      <c r="BI206" s="118"/>
      <c r="BJ206" s="118"/>
      <c r="BK206" s="118"/>
      <c r="BM206" s="118"/>
      <c r="BN206" s="118"/>
      <c r="BO206" s="118"/>
      <c r="BP206" s="118"/>
    </row>
    <row r="207" spans="1:68">
      <c r="C207"/>
      <c r="D207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7"/>
      <c r="AF207" s="118"/>
      <c r="AG207" s="118"/>
      <c r="AH207" s="117"/>
      <c r="AI207" s="118"/>
      <c r="AJ207" s="118"/>
      <c r="AK207" s="117"/>
      <c r="AL207" s="118"/>
      <c r="AM207" s="118"/>
      <c r="AN207" s="118"/>
      <c r="AO207" s="118"/>
      <c r="AV207" s="30"/>
      <c r="BA207" s="118"/>
      <c r="BB207" s="124"/>
      <c r="BC207" s="118"/>
      <c r="BD207" s="118"/>
      <c r="BE207" s="118"/>
      <c r="BF207" s="118"/>
      <c r="BG207" s="118"/>
      <c r="BH207" s="118"/>
      <c r="BI207" s="118"/>
      <c r="BJ207" s="118"/>
      <c r="BK207" s="118"/>
      <c r="BM207" s="118"/>
      <c r="BN207" s="118"/>
      <c r="BO207" s="118"/>
      <c r="BP207" s="118"/>
    </row>
    <row r="208" spans="1:68">
      <c r="A208" s="118"/>
      <c r="C208"/>
      <c r="D20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7"/>
      <c r="AF208" s="118"/>
      <c r="AG208" s="118"/>
      <c r="AH208" s="117"/>
      <c r="AI208" s="118"/>
      <c r="AJ208" s="118"/>
      <c r="AK208" s="117"/>
      <c r="AL208" s="118"/>
      <c r="AM208" s="118"/>
      <c r="AN208" s="37"/>
      <c r="AV208" s="30"/>
      <c r="BA208" s="118"/>
      <c r="BB208" s="124"/>
      <c r="BC208" s="118"/>
      <c r="BD208" s="118"/>
      <c r="BE208" s="118"/>
      <c r="BF208" s="118"/>
      <c r="BG208" s="118"/>
      <c r="BH208" s="118"/>
      <c r="BI208" s="118"/>
      <c r="BJ208" s="118"/>
      <c r="BK208" s="118"/>
      <c r="BM208" s="118"/>
      <c r="BN208" s="118"/>
      <c r="BO208" s="118"/>
      <c r="BP208" s="118"/>
    </row>
    <row r="209" spans="1:68">
      <c r="A209" s="118"/>
      <c r="C209"/>
      <c r="D209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7"/>
      <c r="AF209" s="118"/>
      <c r="AG209" s="118"/>
      <c r="AH209" s="117"/>
      <c r="AI209" s="118"/>
      <c r="AJ209" s="118"/>
      <c r="AK209" s="117"/>
      <c r="AL209" s="118"/>
      <c r="AM209" s="118"/>
      <c r="AN209" s="118"/>
      <c r="AV209" s="30"/>
      <c r="BA209" s="118"/>
      <c r="BB209" s="124"/>
      <c r="BC209" s="118"/>
      <c r="BD209" s="118"/>
      <c r="BE209" s="118"/>
      <c r="BF209" s="118"/>
      <c r="BG209" s="118"/>
      <c r="BH209" s="118"/>
      <c r="BI209" s="118"/>
      <c r="BJ209" s="118"/>
      <c r="BK209" s="118"/>
      <c r="BM209" s="118"/>
      <c r="BN209" s="118"/>
      <c r="BO209" s="118"/>
      <c r="BP209" s="118"/>
    </row>
    <row r="210" spans="1:68">
      <c r="C210"/>
      <c r="D210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22"/>
      <c r="AA210" s="118"/>
      <c r="AB210" s="118"/>
      <c r="AC210" s="118"/>
      <c r="AD210" s="118"/>
      <c r="AE210" s="117"/>
      <c r="AF210" s="118"/>
      <c r="AG210" s="118"/>
      <c r="AH210" s="117"/>
      <c r="AI210" s="118"/>
      <c r="AJ210" s="118"/>
      <c r="AK210" s="117"/>
      <c r="AL210" s="118"/>
      <c r="AM210" s="118"/>
      <c r="AN210" s="118"/>
      <c r="AO210" s="118"/>
      <c r="AV210" s="30"/>
      <c r="BA210" s="118"/>
      <c r="BB210" s="124"/>
      <c r="BC210" s="118"/>
      <c r="BD210" s="118"/>
      <c r="BE210" s="118"/>
      <c r="BF210" s="118"/>
      <c r="BG210" s="118"/>
      <c r="BH210" s="118"/>
      <c r="BI210" s="118"/>
      <c r="BJ210" s="118"/>
      <c r="BK210" s="118"/>
      <c r="BM210" s="118"/>
      <c r="BN210" s="118"/>
      <c r="BO210" s="118"/>
      <c r="BP210" s="118"/>
    </row>
    <row r="211" spans="1:68">
      <c r="C211"/>
      <c r="D211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7"/>
      <c r="AF211" s="118"/>
      <c r="AG211" s="118"/>
      <c r="AH211" s="117"/>
      <c r="AI211" s="118"/>
      <c r="AJ211" s="118"/>
      <c r="AK211" s="117"/>
      <c r="AL211" s="118"/>
      <c r="AM211" s="118"/>
      <c r="AN211" s="118"/>
      <c r="AO211" s="118"/>
      <c r="AV211" s="30"/>
      <c r="BA211" s="118"/>
      <c r="BB211" s="124"/>
      <c r="BC211" s="118"/>
      <c r="BD211" s="118"/>
      <c r="BE211" s="118"/>
      <c r="BF211" s="118"/>
      <c r="BG211" s="118"/>
      <c r="BH211" s="118"/>
      <c r="BI211" s="118"/>
      <c r="BJ211" s="118"/>
      <c r="BK211" s="118"/>
      <c r="BM211" s="118"/>
      <c r="BN211" s="118"/>
      <c r="BO211" s="118"/>
      <c r="BP211" s="118"/>
    </row>
    <row r="212" spans="1:68">
      <c r="C212"/>
      <c r="D212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7"/>
      <c r="AF212" s="118"/>
      <c r="AG212" s="118"/>
      <c r="AH212" s="117"/>
      <c r="AI212" s="118"/>
      <c r="AJ212" s="118"/>
      <c r="AK212" s="117"/>
      <c r="AL212" s="118"/>
      <c r="AM212" s="118"/>
      <c r="AN212" s="25"/>
      <c r="AV212" s="30"/>
      <c r="BA212" s="118"/>
      <c r="BB212" s="124"/>
      <c r="BC212" s="118"/>
      <c r="BD212" s="118"/>
      <c r="BE212" s="118"/>
      <c r="BF212" s="118"/>
      <c r="BG212" s="118"/>
      <c r="BH212" s="118"/>
      <c r="BI212" s="118"/>
      <c r="BJ212" s="118"/>
      <c r="BK212" s="118"/>
      <c r="BM212" s="118"/>
      <c r="BN212" s="118"/>
      <c r="BO212" s="118"/>
      <c r="BP212" s="118"/>
    </row>
    <row r="213" spans="1:68"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7"/>
      <c r="AF213" s="118"/>
      <c r="AG213" s="118"/>
      <c r="AH213" s="117"/>
      <c r="AI213" s="118"/>
      <c r="AJ213" s="118"/>
      <c r="AK213" s="117"/>
      <c r="AL213" s="118"/>
      <c r="AM213" s="118"/>
      <c r="AN213" s="25"/>
      <c r="AO213" s="118"/>
      <c r="AU213" s="118"/>
      <c r="AV213" s="118"/>
      <c r="AW213" s="118"/>
      <c r="AX213" s="122"/>
      <c r="AY213" s="124"/>
      <c r="AZ213" s="118"/>
      <c r="BA213" s="118"/>
      <c r="BB213" s="124"/>
      <c r="BC213" s="118"/>
      <c r="BD213" s="118"/>
      <c r="BE213" s="118"/>
      <c r="BF213" s="118"/>
      <c r="BG213" s="118"/>
      <c r="BH213" s="118"/>
      <c r="BI213" s="118"/>
      <c r="BJ213" s="118"/>
      <c r="BK213" s="118"/>
      <c r="BM213" s="118"/>
      <c r="BN213" s="118"/>
      <c r="BO213" s="118"/>
      <c r="BP213" s="118"/>
    </row>
    <row r="214" spans="1:68">
      <c r="D214" s="129"/>
      <c r="E214" s="2"/>
      <c r="F214" s="2"/>
      <c r="G214" s="2"/>
      <c r="H214" s="2"/>
      <c r="I214" s="2"/>
      <c r="J214" s="2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7"/>
      <c r="AF214" s="118"/>
      <c r="AG214" s="118"/>
      <c r="AH214" s="117"/>
      <c r="AI214" s="118"/>
      <c r="AJ214" s="118"/>
      <c r="AK214" s="117"/>
      <c r="AL214" s="118"/>
      <c r="AM214" s="118"/>
      <c r="AN214" s="118"/>
      <c r="AO214" s="118"/>
      <c r="AU214" s="118"/>
      <c r="AV214" s="118"/>
      <c r="AW214" s="118"/>
      <c r="AX214" s="122"/>
      <c r="AY214" s="124"/>
      <c r="AZ214" s="118"/>
      <c r="BA214" s="118"/>
      <c r="BB214" s="124"/>
      <c r="BC214" s="118"/>
      <c r="BD214" s="118"/>
      <c r="BE214" s="118"/>
      <c r="BF214" s="118"/>
      <c r="BG214" s="118"/>
      <c r="BH214" s="118"/>
      <c r="BI214" s="118"/>
      <c r="BJ214" s="118"/>
      <c r="BK214" s="118"/>
      <c r="BM214" s="118"/>
      <c r="BN214" s="118"/>
      <c r="BO214" s="118"/>
      <c r="BP214" s="118"/>
    </row>
    <row r="215" spans="1:68">
      <c r="D215" s="129"/>
      <c r="E215" s="117"/>
      <c r="F215" s="117"/>
      <c r="G215" s="117"/>
      <c r="H215" s="117"/>
      <c r="I215" s="129"/>
      <c r="J215" s="117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22"/>
      <c r="AA215" s="118"/>
      <c r="AB215" s="118"/>
      <c r="AC215" s="118"/>
      <c r="AD215" s="118"/>
      <c r="AE215" s="117"/>
      <c r="AF215" s="118"/>
      <c r="AG215" s="118"/>
      <c r="AH215" s="117"/>
      <c r="AI215" s="118"/>
      <c r="AJ215" s="118"/>
      <c r="AK215" s="117"/>
      <c r="AL215" s="118"/>
      <c r="AM215" s="118"/>
      <c r="AN215" s="118"/>
      <c r="AO215" s="116"/>
      <c r="AU215" s="118"/>
      <c r="AV215" s="118"/>
      <c r="AW215" s="118"/>
      <c r="AX215" s="122"/>
      <c r="AY215" s="124"/>
      <c r="AZ215" s="118"/>
      <c r="BA215" s="118"/>
      <c r="BB215" s="124"/>
      <c r="BC215" s="118"/>
      <c r="BD215" s="118"/>
      <c r="BE215" s="118"/>
      <c r="BF215" s="118"/>
      <c r="BG215" s="118"/>
      <c r="BH215" s="118"/>
      <c r="BI215" s="118"/>
      <c r="BJ215" s="118"/>
      <c r="BK215" s="118"/>
      <c r="BM215" s="118"/>
      <c r="BN215" s="118"/>
      <c r="BO215" s="18"/>
      <c r="BP215" s="118"/>
    </row>
    <row r="216" spans="1:68">
      <c r="D216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22"/>
      <c r="AA216" s="118"/>
      <c r="AB216" s="118"/>
      <c r="AC216" s="118"/>
      <c r="AD216" s="118"/>
      <c r="AE216" s="117"/>
      <c r="AF216" s="118"/>
      <c r="AG216" s="118"/>
      <c r="AH216" s="117"/>
      <c r="AI216" s="118"/>
      <c r="AJ216" s="118"/>
      <c r="AK216" s="117"/>
      <c r="AL216" s="118"/>
      <c r="AM216" s="118"/>
      <c r="AN216" s="118"/>
      <c r="AU216" s="118"/>
      <c r="AV216" s="118"/>
      <c r="AW216" s="118"/>
      <c r="AX216" s="122"/>
      <c r="AY216" s="124"/>
      <c r="AZ216" s="118"/>
      <c r="BA216" s="118"/>
      <c r="BB216" s="124"/>
      <c r="BC216" s="118"/>
      <c r="BD216" s="118"/>
      <c r="BE216" s="118"/>
      <c r="BF216" s="118"/>
      <c r="BG216" s="118"/>
      <c r="BH216" s="118"/>
      <c r="BI216" s="118"/>
      <c r="BJ216" s="118"/>
      <c r="BK216" s="118"/>
      <c r="BM216" s="118"/>
      <c r="BN216" s="118"/>
      <c r="BO216" s="118"/>
      <c r="BP216" s="118"/>
    </row>
    <row r="217" spans="1:68">
      <c r="D217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22"/>
      <c r="AA217" s="118"/>
      <c r="AB217" s="118"/>
      <c r="AC217" s="118"/>
      <c r="AD217" s="118"/>
      <c r="AE217" s="117"/>
      <c r="AF217" s="118"/>
      <c r="AG217" s="118"/>
      <c r="AH217" s="117"/>
      <c r="AI217" s="118"/>
      <c r="AJ217" s="118"/>
      <c r="AK217" s="117"/>
      <c r="AL217" s="118"/>
      <c r="AM217" s="124"/>
      <c r="AN217" s="118"/>
      <c r="AO217" s="116"/>
      <c r="AU217" s="118"/>
      <c r="AV217" s="118"/>
      <c r="AW217" s="118"/>
      <c r="AX217" s="122"/>
      <c r="AY217" s="124"/>
      <c r="AZ217" s="118"/>
      <c r="BA217" s="118"/>
      <c r="BB217" s="124"/>
      <c r="BC217" s="118"/>
      <c r="BD217" s="118"/>
      <c r="BE217" s="118"/>
      <c r="BF217" s="118"/>
      <c r="BG217" s="118"/>
      <c r="BH217" s="118"/>
      <c r="BI217" s="118"/>
      <c r="BJ217" s="118"/>
      <c r="BK217" s="118"/>
      <c r="BM217" s="118"/>
      <c r="BN217" s="118"/>
      <c r="BO217" s="118"/>
      <c r="BP217" s="118"/>
    </row>
    <row r="218" spans="1:68">
      <c r="D2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22"/>
      <c r="AA218" s="118"/>
      <c r="AB218" s="118"/>
      <c r="AC218" s="118"/>
      <c r="AD218" s="118"/>
      <c r="AE218" s="117"/>
      <c r="AF218" s="118"/>
      <c r="AG218" s="118"/>
      <c r="AH218" s="117"/>
      <c r="AI218" s="118"/>
      <c r="AJ218" s="118"/>
      <c r="AK218" s="117"/>
      <c r="AL218" s="118"/>
      <c r="AM218" s="124"/>
      <c r="AN218" s="118"/>
      <c r="AO218" s="118"/>
      <c r="AU218" s="118"/>
      <c r="AV218" s="118"/>
      <c r="AW218" s="118"/>
      <c r="AX218" s="122"/>
      <c r="AY218" s="124"/>
      <c r="AZ218" s="118"/>
      <c r="BA218" s="118"/>
      <c r="BB218" s="124"/>
      <c r="BC218" s="118"/>
      <c r="BD218" s="118"/>
      <c r="BE218" s="118"/>
      <c r="BF218" s="118"/>
      <c r="BG218" s="118"/>
      <c r="BH218" s="118"/>
      <c r="BI218" s="118"/>
      <c r="BJ218" s="118"/>
      <c r="BK218" s="116"/>
      <c r="BM218" s="118"/>
      <c r="BN218" s="118"/>
      <c r="BO218" s="118"/>
      <c r="BP218" s="118"/>
    </row>
    <row r="219" spans="1:68">
      <c r="D219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7"/>
      <c r="AF219" s="118"/>
      <c r="AG219" s="118"/>
      <c r="AH219" s="117"/>
      <c r="AI219" s="118"/>
      <c r="AJ219" s="118"/>
      <c r="AK219" s="117"/>
      <c r="AL219" s="118"/>
      <c r="AM219" s="124"/>
      <c r="AN219" s="118"/>
      <c r="AO219" s="118"/>
      <c r="AU219" s="118"/>
      <c r="AV219" s="118"/>
      <c r="AW219" s="118"/>
      <c r="AX219" s="122"/>
      <c r="AY219" s="124"/>
      <c r="AZ219" s="118"/>
      <c r="BA219" s="118"/>
      <c r="BB219" s="124"/>
      <c r="BC219" s="118"/>
      <c r="BD219" s="118"/>
      <c r="BE219" s="118"/>
      <c r="BF219" s="118"/>
      <c r="BG219" s="118"/>
      <c r="BH219" s="118"/>
      <c r="BI219" s="118"/>
      <c r="BJ219" s="118"/>
      <c r="BK219" s="118"/>
      <c r="BM219" s="118"/>
      <c r="BN219" s="118"/>
      <c r="BO219" s="118"/>
      <c r="BP219" s="118"/>
    </row>
    <row r="220" spans="1:68">
      <c r="D220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7"/>
      <c r="AF220" s="118"/>
      <c r="AG220" s="118"/>
      <c r="AH220" s="117"/>
      <c r="AI220" s="118"/>
      <c r="AJ220" s="118"/>
      <c r="AK220" s="117"/>
      <c r="AL220" s="118"/>
      <c r="AM220" s="124"/>
      <c r="AN220" s="118"/>
      <c r="AO220" s="118"/>
      <c r="AU220" s="118"/>
      <c r="AV220" s="118"/>
      <c r="AW220" s="118"/>
      <c r="AX220" s="122"/>
      <c r="AY220" s="124"/>
      <c r="AZ220" s="118"/>
      <c r="BA220" s="118"/>
      <c r="BB220" s="124"/>
      <c r="BC220" s="118"/>
      <c r="BD220" s="118"/>
      <c r="BE220" s="118"/>
      <c r="BF220" s="118"/>
      <c r="BG220" s="118"/>
      <c r="BH220" s="118"/>
      <c r="BI220" s="118"/>
      <c r="BJ220" s="118"/>
      <c r="BK220" s="118"/>
      <c r="BM220" s="118"/>
      <c r="BN220" s="118"/>
      <c r="BO220" s="118"/>
      <c r="BP220" s="118"/>
    </row>
    <row r="221" spans="1:68">
      <c r="D221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22"/>
      <c r="AA221" s="118"/>
      <c r="AB221" s="118"/>
      <c r="AC221" s="118"/>
      <c r="AD221" s="118"/>
      <c r="AE221" s="117"/>
      <c r="AF221" s="118"/>
      <c r="AG221" s="118"/>
      <c r="AH221" s="117"/>
      <c r="AI221" s="118"/>
      <c r="AJ221" s="118"/>
      <c r="AK221" s="117"/>
      <c r="AL221" s="118"/>
      <c r="AM221" s="124"/>
      <c r="AN221" s="118"/>
      <c r="AO221" s="118"/>
      <c r="AU221" s="118"/>
      <c r="AV221" s="118"/>
      <c r="AW221" s="118"/>
      <c r="AX221" s="122"/>
      <c r="AY221" s="124"/>
      <c r="AZ221" s="118"/>
      <c r="BA221" s="118"/>
      <c r="BB221" s="124"/>
      <c r="BC221" s="118"/>
      <c r="BD221" s="118"/>
      <c r="BE221" s="118"/>
      <c r="BF221" s="118"/>
      <c r="BG221" s="118"/>
      <c r="BH221" s="118"/>
      <c r="BI221" s="118"/>
      <c r="BJ221" s="118"/>
      <c r="BK221" s="118"/>
      <c r="BM221" s="118"/>
      <c r="BN221" s="118"/>
      <c r="BO221" s="118"/>
      <c r="BP221" s="118"/>
    </row>
    <row r="222" spans="1:68">
      <c r="D222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7"/>
      <c r="AF222" s="118"/>
      <c r="AG222" s="118"/>
      <c r="AH222" s="117"/>
      <c r="AI222" s="118"/>
      <c r="AJ222" s="118"/>
      <c r="AK222" s="117"/>
      <c r="AL222" s="118"/>
      <c r="AM222" s="124"/>
      <c r="AN222" s="118"/>
      <c r="AO222" s="116"/>
      <c r="AU222" s="118"/>
      <c r="AV222" s="118"/>
      <c r="AW222" s="118"/>
      <c r="AX222" s="122"/>
      <c r="AY222" s="124"/>
      <c r="AZ222" s="118"/>
      <c r="BA222" s="118"/>
      <c r="BB222" s="124"/>
      <c r="BC222" s="118"/>
      <c r="BD222" s="118"/>
      <c r="BE222" s="118"/>
      <c r="BF222" s="118"/>
      <c r="BG222" s="118"/>
      <c r="BH222" s="118"/>
      <c r="BI222" s="118"/>
      <c r="BJ222" s="118"/>
      <c r="BK222" s="118"/>
      <c r="BM222" s="118"/>
      <c r="BN222" s="118"/>
      <c r="BO222" s="118"/>
      <c r="BP222" s="118"/>
    </row>
    <row r="223" spans="1:68">
      <c r="D223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22"/>
      <c r="AC223" s="118"/>
      <c r="AD223" s="118"/>
      <c r="AE223" s="117"/>
      <c r="AF223" s="118"/>
      <c r="AG223" s="118"/>
      <c r="AH223" s="117"/>
      <c r="AI223" s="118"/>
      <c r="AJ223" s="118"/>
      <c r="AK223" s="117"/>
      <c r="AL223" s="118"/>
      <c r="AM223" s="124"/>
      <c r="AN223" s="118"/>
      <c r="AO223" s="118"/>
      <c r="AU223" s="118"/>
      <c r="AV223" s="118"/>
      <c r="AW223" s="118"/>
      <c r="AX223" s="122"/>
      <c r="AY223" s="124"/>
      <c r="AZ223" s="118"/>
      <c r="BA223" s="118"/>
      <c r="BB223" s="124"/>
      <c r="BC223" s="118"/>
      <c r="BD223" s="118"/>
      <c r="BE223" s="118"/>
      <c r="BF223" s="118"/>
      <c r="BG223" s="118"/>
      <c r="BH223" s="118"/>
      <c r="BI223" s="118"/>
      <c r="BJ223" s="118"/>
      <c r="BK223" s="118"/>
      <c r="BM223" s="118"/>
      <c r="BN223" s="118"/>
      <c r="BO223" s="118"/>
      <c r="BP223" s="118"/>
    </row>
    <row r="224" spans="1:68">
      <c r="D224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7"/>
      <c r="AF224" s="118"/>
      <c r="AG224" s="118"/>
      <c r="AH224" s="117"/>
      <c r="AI224" s="118"/>
      <c r="AJ224" s="118"/>
      <c r="AK224" s="117"/>
      <c r="AL224" s="118"/>
      <c r="AM224" s="124"/>
      <c r="AN224" s="118"/>
      <c r="AO224" s="118"/>
      <c r="AU224" s="118"/>
      <c r="AV224" s="118"/>
      <c r="AW224" s="118"/>
      <c r="AX224" s="122"/>
      <c r="AY224" s="124"/>
      <c r="AZ224" s="118"/>
      <c r="BA224" s="118"/>
      <c r="BB224" s="124"/>
      <c r="BC224" s="118"/>
      <c r="BD224" s="118"/>
      <c r="BE224" s="118"/>
      <c r="BF224" s="118"/>
      <c r="BG224" s="118"/>
      <c r="BH224" s="118"/>
      <c r="BI224" s="118"/>
      <c r="BJ224" s="118"/>
      <c r="BK224" s="118"/>
      <c r="BM224" s="118"/>
      <c r="BN224" s="118"/>
      <c r="BO224" s="118"/>
      <c r="BP224" s="118"/>
    </row>
    <row r="225" spans="4:68">
      <c r="D225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7"/>
      <c r="AC225" s="124"/>
      <c r="AD225" s="117"/>
      <c r="AE225" s="117"/>
      <c r="AF225" s="118"/>
      <c r="AG225" s="118"/>
      <c r="AH225" s="117"/>
      <c r="AI225" s="124"/>
      <c r="AJ225" s="118"/>
      <c r="AK225" s="117"/>
      <c r="AL225" s="118"/>
      <c r="AM225" s="124"/>
      <c r="AN225" s="118"/>
      <c r="AO225" s="118"/>
      <c r="AU225" s="118"/>
      <c r="AV225" s="118"/>
      <c r="AW225" s="118"/>
      <c r="AX225" s="122"/>
      <c r="AY225" s="124"/>
      <c r="AZ225" s="118"/>
      <c r="BA225" s="118"/>
      <c r="BB225" s="124"/>
      <c r="BC225" s="118"/>
      <c r="BD225" s="118"/>
      <c r="BE225" s="118"/>
      <c r="BF225" s="118"/>
      <c r="BG225" s="118"/>
      <c r="BH225" s="118"/>
      <c r="BI225" s="118"/>
      <c r="BJ225" s="118"/>
      <c r="BK225" s="118"/>
      <c r="BM225" s="118"/>
      <c r="BN225" s="118"/>
      <c r="BO225" s="118"/>
      <c r="BP225" s="118"/>
    </row>
    <row r="226" spans="4:68">
      <c r="D226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22"/>
      <c r="AA226" s="118"/>
      <c r="AB226" s="118"/>
      <c r="AC226" s="118"/>
      <c r="AD226" s="118"/>
      <c r="AE226" s="117"/>
      <c r="AF226" s="118"/>
      <c r="AG226" s="118"/>
      <c r="AH226" s="117"/>
      <c r="AI226" s="118"/>
      <c r="AJ226" s="118"/>
      <c r="AK226" s="117"/>
      <c r="AL226" s="118"/>
      <c r="AM226" s="124"/>
      <c r="AN226" s="118"/>
      <c r="AO226" s="118"/>
      <c r="AU226" s="118"/>
      <c r="AV226" s="118"/>
      <c r="AW226" s="118"/>
      <c r="AX226" s="122"/>
      <c r="AY226" s="124"/>
      <c r="AZ226" s="118"/>
      <c r="BA226" s="118"/>
      <c r="BB226" s="124"/>
      <c r="BC226" s="118"/>
      <c r="BD226" s="118"/>
      <c r="BE226" s="118"/>
      <c r="BF226" s="118"/>
      <c r="BG226" s="118"/>
      <c r="BH226" s="118"/>
      <c r="BI226" s="118"/>
      <c r="BJ226" s="118"/>
      <c r="BK226" s="118"/>
      <c r="BM226" s="118"/>
      <c r="BN226" s="118"/>
      <c r="BO226" s="118"/>
      <c r="BP226" s="118"/>
    </row>
    <row r="227" spans="4:68">
      <c r="D227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22"/>
      <c r="AA227" s="118"/>
      <c r="AB227" s="118"/>
      <c r="AC227" s="118"/>
      <c r="AD227" s="118"/>
      <c r="AE227" s="117"/>
      <c r="AF227" s="118"/>
      <c r="AG227" s="118"/>
      <c r="AH227" s="117"/>
      <c r="AI227" s="118"/>
      <c r="AJ227" s="118"/>
      <c r="AK227" s="117"/>
      <c r="AL227" s="118"/>
      <c r="AM227" s="124"/>
      <c r="AN227" s="118"/>
      <c r="AU227" s="118"/>
      <c r="AV227" s="118"/>
      <c r="AW227" s="118"/>
      <c r="AX227" s="122"/>
      <c r="AY227" s="124"/>
      <c r="AZ227" s="118"/>
      <c r="BA227" s="118"/>
      <c r="BB227" s="124"/>
      <c r="BC227" s="118"/>
      <c r="BD227" s="118"/>
      <c r="BE227" s="118"/>
      <c r="BF227" s="118"/>
      <c r="BG227" s="118"/>
      <c r="BH227" s="118"/>
      <c r="BI227" s="118"/>
      <c r="BJ227" s="118"/>
      <c r="BK227" s="118"/>
      <c r="BM227" s="118"/>
      <c r="BN227" s="118"/>
      <c r="BO227" s="18"/>
      <c r="BP227" s="118"/>
    </row>
    <row r="228" spans="4:68">
      <c r="D22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22"/>
      <c r="AA228" s="118"/>
      <c r="AB228" s="122"/>
      <c r="AC228" s="118"/>
      <c r="AD228" s="118"/>
      <c r="AE228" s="117"/>
      <c r="AF228" s="118"/>
      <c r="AG228" s="118"/>
      <c r="AH228" s="117"/>
      <c r="AI228" s="118"/>
      <c r="AJ228" s="118"/>
      <c r="AK228" s="117"/>
      <c r="AL228" s="118"/>
      <c r="AM228" s="124"/>
      <c r="AN228" s="118"/>
      <c r="AO228" s="118"/>
      <c r="AU228" s="118"/>
      <c r="AV228" s="118"/>
      <c r="AW228" s="118"/>
      <c r="AX228" s="122"/>
      <c r="AY228" s="124"/>
      <c r="AZ228" s="118"/>
      <c r="BA228" s="118"/>
      <c r="BB228" s="124"/>
      <c r="BC228" s="118"/>
      <c r="BD228" s="118"/>
      <c r="BE228" s="118"/>
      <c r="BF228" s="118"/>
      <c r="BG228" s="118"/>
      <c r="BH228" s="118"/>
      <c r="BI228" s="118"/>
      <c r="BJ228" s="118"/>
      <c r="BK228" s="118"/>
      <c r="BM228" s="118"/>
      <c r="BN228" s="118"/>
      <c r="BO228" s="118"/>
      <c r="BP228" s="118"/>
    </row>
    <row r="229" spans="4:68">
      <c r="D229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22"/>
      <c r="AA229" s="118"/>
      <c r="AB229" s="118"/>
      <c r="AC229" s="118"/>
      <c r="AD229" s="118"/>
      <c r="AE229" s="117"/>
      <c r="AF229" s="118"/>
      <c r="AG229" s="118"/>
      <c r="AH229" s="117"/>
      <c r="AI229" s="118"/>
      <c r="AJ229" s="118"/>
      <c r="AK229" s="117"/>
      <c r="AL229" s="118"/>
      <c r="AM229" s="124"/>
      <c r="AN229" s="118"/>
      <c r="AO229" s="118"/>
      <c r="AU229" s="118"/>
      <c r="AV229" s="118"/>
      <c r="AW229" s="118"/>
      <c r="AX229" s="122"/>
      <c r="AY229" s="124"/>
      <c r="AZ229" s="118"/>
      <c r="BA229" s="118"/>
      <c r="BB229" s="124"/>
      <c r="BC229" s="118"/>
      <c r="BD229" s="118"/>
      <c r="BE229" s="118"/>
      <c r="BF229" s="118"/>
      <c r="BG229" s="118"/>
      <c r="BH229" s="118"/>
      <c r="BI229" s="118"/>
      <c r="BJ229" s="118"/>
      <c r="BK229" s="118"/>
      <c r="BM229" s="118"/>
      <c r="BN229" s="118"/>
      <c r="BO229" s="118"/>
      <c r="BP229" s="118"/>
    </row>
    <row r="230" spans="4:68">
      <c r="D230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7"/>
      <c r="AF230" s="118"/>
      <c r="AG230" s="118"/>
      <c r="AH230" s="117"/>
      <c r="AI230" s="118"/>
      <c r="AJ230" s="118"/>
      <c r="AK230" s="117"/>
      <c r="AL230" s="118"/>
      <c r="AM230" s="124"/>
      <c r="AN230" s="118"/>
      <c r="AO230" s="118"/>
      <c r="AU230" s="118"/>
      <c r="AV230" s="118"/>
      <c r="AW230" s="118"/>
      <c r="AX230" s="122"/>
      <c r="AY230" s="124"/>
      <c r="AZ230" s="118"/>
      <c r="BA230" s="118"/>
      <c r="BB230" s="124"/>
      <c r="BC230" s="118"/>
      <c r="BD230" s="118"/>
      <c r="BE230" s="118"/>
      <c r="BF230" s="118"/>
      <c r="BG230" s="118"/>
      <c r="BH230" s="118"/>
      <c r="BI230" s="118"/>
      <c r="BJ230" s="118"/>
      <c r="BK230" s="118"/>
      <c r="BM230" s="118"/>
      <c r="BN230" s="118"/>
      <c r="BO230" s="118"/>
      <c r="BP230" s="118"/>
    </row>
    <row r="231" spans="4:68">
      <c r="D231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7"/>
      <c r="AF231" s="118"/>
      <c r="AG231" s="118"/>
      <c r="AH231" s="117"/>
      <c r="AI231" s="118"/>
      <c r="AJ231" s="118"/>
      <c r="AK231" s="117"/>
      <c r="AL231" s="118"/>
      <c r="AM231" s="124"/>
      <c r="AN231" s="118"/>
      <c r="AO231" s="118"/>
      <c r="AU231" s="118"/>
      <c r="AV231" s="118"/>
      <c r="AW231" s="118"/>
      <c r="AX231" s="122"/>
      <c r="AY231" s="124"/>
      <c r="AZ231" s="118"/>
      <c r="BA231" s="118"/>
      <c r="BB231" s="124"/>
      <c r="BC231" s="118"/>
      <c r="BD231" s="118"/>
      <c r="BE231" s="118"/>
      <c r="BF231" s="118"/>
      <c r="BG231" s="118"/>
      <c r="BH231" s="118"/>
      <c r="BI231" s="118"/>
      <c r="BJ231" s="118"/>
      <c r="BK231" s="118"/>
      <c r="BM231" s="118"/>
      <c r="BN231" s="118"/>
      <c r="BO231" s="118"/>
      <c r="BP231" s="118"/>
    </row>
    <row r="232" spans="4:68">
      <c r="D232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22"/>
      <c r="AA232" s="118"/>
      <c r="AB232" s="118"/>
      <c r="AC232" s="118"/>
      <c r="AD232" s="118"/>
      <c r="AE232" s="117"/>
      <c r="AF232" s="118"/>
      <c r="AG232" s="118"/>
      <c r="AH232" s="117"/>
      <c r="AI232" s="118"/>
      <c r="AJ232" s="118"/>
      <c r="AK232" s="117"/>
      <c r="AL232" s="118"/>
      <c r="AM232" s="124"/>
      <c r="AN232" s="118"/>
      <c r="AO232" s="116"/>
      <c r="AU232" s="118"/>
      <c r="AV232" s="118"/>
      <c r="AW232" s="118"/>
      <c r="AX232" s="122"/>
      <c r="AY232" s="124"/>
      <c r="AZ232" s="118"/>
      <c r="BA232" s="118"/>
      <c r="BB232" s="124"/>
      <c r="BC232" s="118"/>
      <c r="BD232" s="118"/>
      <c r="BE232" s="118"/>
      <c r="BF232" s="118"/>
      <c r="BG232" s="118"/>
      <c r="BH232" s="118"/>
      <c r="BI232" s="118"/>
      <c r="BJ232" s="118"/>
      <c r="BK232" s="118"/>
      <c r="BM232" s="118"/>
      <c r="BN232" s="118"/>
      <c r="BO232" s="118"/>
      <c r="BP232" s="118"/>
    </row>
    <row r="233" spans="4:68">
      <c r="D233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22"/>
      <c r="AA233" s="118"/>
      <c r="AB233" s="118"/>
      <c r="AC233" s="118"/>
      <c r="AD233" s="118"/>
      <c r="AE233" s="117"/>
      <c r="AF233" s="118"/>
      <c r="AG233" s="118"/>
      <c r="AH233" s="117"/>
      <c r="AI233" s="118"/>
      <c r="AJ233" s="118"/>
      <c r="AK233" s="117"/>
      <c r="AL233" s="118"/>
      <c r="AM233" s="124"/>
      <c r="AN233" s="118"/>
      <c r="AO233" s="118"/>
      <c r="AU233" s="118"/>
      <c r="AV233" s="118"/>
      <c r="AW233" s="118"/>
      <c r="AX233" s="122"/>
      <c r="AY233" s="124"/>
      <c r="AZ233" s="118"/>
      <c r="BA233" s="118"/>
      <c r="BB233" s="124"/>
      <c r="BC233" s="118"/>
      <c r="BD233" s="118"/>
      <c r="BE233" s="118"/>
      <c r="BF233" s="118"/>
      <c r="BG233" s="118"/>
      <c r="BH233" s="118"/>
      <c r="BI233" s="118"/>
      <c r="BJ233" s="118"/>
      <c r="BK233" s="118"/>
      <c r="BM233" s="118"/>
      <c r="BN233" s="118"/>
      <c r="BO233" s="18"/>
      <c r="BP233" s="118"/>
    </row>
    <row r="234" spans="4:68">
      <c r="D234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22"/>
      <c r="AC234" s="118"/>
      <c r="AD234" s="118"/>
      <c r="AE234" s="117"/>
      <c r="AF234" s="118"/>
      <c r="AG234" s="118"/>
      <c r="AH234" s="117"/>
      <c r="AI234" s="118"/>
      <c r="AJ234" s="118"/>
      <c r="AK234" s="117"/>
      <c r="AL234" s="118"/>
      <c r="AM234" s="124"/>
      <c r="AN234" s="118"/>
      <c r="AO234" s="118"/>
      <c r="AU234" s="118"/>
      <c r="AV234" s="118"/>
      <c r="AW234" s="118"/>
      <c r="AX234" s="122"/>
      <c r="AY234" s="124"/>
      <c r="AZ234" s="118"/>
      <c r="BA234" s="118"/>
      <c r="BB234" s="124"/>
      <c r="BC234" s="118"/>
      <c r="BD234" s="118"/>
      <c r="BE234" s="118"/>
      <c r="BF234" s="118"/>
      <c r="BG234" s="118"/>
      <c r="BH234" s="118"/>
      <c r="BI234" s="118"/>
      <c r="BJ234" s="118"/>
      <c r="BK234" s="118"/>
      <c r="BM234" s="118"/>
      <c r="BN234" s="118"/>
      <c r="BO234" s="118"/>
      <c r="BP234" s="118"/>
    </row>
    <row r="235" spans="4:68">
      <c r="D235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7"/>
      <c r="AF235" s="118"/>
      <c r="AG235" s="118"/>
      <c r="AH235" s="117"/>
      <c r="AI235" s="118"/>
      <c r="AJ235" s="118"/>
      <c r="AK235" s="117"/>
      <c r="AL235" s="118"/>
      <c r="AM235" s="124"/>
      <c r="AN235" s="118"/>
      <c r="AO235" s="118"/>
      <c r="AU235" s="118"/>
      <c r="AV235" s="118"/>
      <c r="AW235" s="118"/>
      <c r="AX235" s="122"/>
      <c r="AY235" s="124"/>
      <c r="AZ235" s="118"/>
      <c r="BA235" s="118"/>
      <c r="BB235" s="124"/>
      <c r="BC235" s="118"/>
      <c r="BD235" s="118"/>
      <c r="BE235" s="118"/>
      <c r="BF235" s="118"/>
      <c r="BG235" s="118"/>
      <c r="BH235" s="118"/>
      <c r="BI235" s="118"/>
      <c r="BJ235" s="118"/>
      <c r="BK235" s="118"/>
      <c r="BM235" s="118"/>
      <c r="BN235" s="118"/>
      <c r="BO235" s="118"/>
      <c r="BP235" s="118"/>
    </row>
    <row r="236" spans="4:68">
      <c r="D236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22"/>
      <c r="AB236" s="118"/>
      <c r="AC236" s="118"/>
      <c r="AD236" s="118"/>
      <c r="AE236" s="117"/>
      <c r="AF236" s="118"/>
      <c r="AG236" s="118"/>
      <c r="AH236" s="117"/>
      <c r="AI236" s="118"/>
      <c r="AJ236" s="118"/>
      <c r="AK236" s="117"/>
      <c r="AL236" s="118"/>
      <c r="AM236" s="124"/>
      <c r="AN236" s="118"/>
      <c r="AO236" s="118"/>
      <c r="AU236" s="118"/>
      <c r="AV236" s="118"/>
      <c r="AW236" s="118"/>
      <c r="AX236" s="122"/>
      <c r="AY236" s="124"/>
      <c r="AZ236" s="118"/>
      <c r="BA236" s="118"/>
      <c r="BB236" s="124"/>
      <c r="BC236" s="118"/>
      <c r="BD236" s="118"/>
      <c r="BE236" s="118"/>
      <c r="BF236" s="118"/>
      <c r="BG236" s="118"/>
      <c r="BH236" s="118"/>
      <c r="BI236" s="118"/>
      <c r="BJ236" s="118"/>
      <c r="BK236" s="118"/>
      <c r="BM236" s="118"/>
      <c r="BN236" s="118"/>
      <c r="BO236" s="118"/>
      <c r="BP236" s="118"/>
    </row>
    <row r="237" spans="4:68">
      <c r="D237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22"/>
      <c r="AB237" s="118"/>
      <c r="AC237" s="118"/>
      <c r="AD237" s="118"/>
      <c r="AE237" s="117"/>
      <c r="AF237" s="118"/>
      <c r="AG237" s="118"/>
      <c r="AH237" s="117"/>
      <c r="AI237" s="118"/>
      <c r="AJ237" s="118"/>
      <c r="AK237" s="117"/>
      <c r="AL237" s="118"/>
      <c r="AM237" s="124"/>
      <c r="AN237" s="118"/>
      <c r="AO237" s="116"/>
      <c r="AU237" s="118"/>
      <c r="AV237" s="118"/>
      <c r="AW237" s="118"/>
      <c r="AX237" s="122"/>
      <c r="AY237" s="124"/>
      <c r="AZ237" s="118"/>
      <c r="BA237" s="118"/>
      <c r="BB237" s="124"/>
      <c r="BC237" s="118"/>
      <c r="BD237" s="118"/>
      <c r="BE237" s="118"/>
      <c r="BF237" s="118"/>
      <c r="BG237" s="118"/>
      <c r="BH237" s="118"/>
      <c r="BI237" s="118"/>
      <c r="BJ237" s="118"/>
      <c r="BK237" s="118"/>
      <c r="BM237" s="118"/>
      <c r="BN237" s="118"/>
      <c r="BO237" s="118"/>
      <c r="BP237" s="118"/>
    </row>
    <row r="238" spans="4:68">
      <c r="D23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22"/>
      <c r="AA238" s="118"/>
      <c r="AB238" s="118"/>
      <c r="AC238" s="118"/>
      <c r="AD238" s="118"/>
      <c r="AE238" s="117"/>
      <c r="AF238" s="118"/>
      <c r="AG238" s="118"/>
      <c r="AH238" s="117"/>
      <c r="AI238" s="118"/>
      <c r="AJ238" s="118"/>
      <c r="AK238" s="117"/>
      <c r="AL238" s="118"/>
      <c r="AM238" s="124"/>
      <c r="AN238" s="118"/>
      <c r="AO238" s="118"/>
      <c r="AU238" s="118"/>
      <c r="AV238" s="118"/>
      <c r="AW238" s="118"/>
      <c r="AX238" s="122"/>
      <c r="AY238" s="124"/>
      <c r="AZ238" s="118"/>
      <c r="BA238" s="118"/>
      <c r="BB238" s="124"/>
      <c r="BC238" s="118"/>
      <c r="BD238" s="118"/>
      <c r="BE238" s="118"/>
      <c r="BF238" s="118"/>
      <c r="BG238" s="118"/>
      <c r="BH238" s="118"/>
      <c r="BI238" s="118"/>
      <c r="BJ238" s="118"/>
      <c r="BK238" s="118"/>
      <c r="BM238" s="118"/>
      <c r="BN238" s="118"/>
      <c r="BO238" s="118"/>
      <c r="BP238" s="118"/>
    </row>
    <row r="239" spans="4:68">
      <c r="D239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22"/>
      <c r="AA239" s="122"/>
      <c r="AB239" s="122"/>
      <c r="AC239" s="118"/>
      <c r="AD239" s="118"/>
      <c r="AE239" s="117"/>
      <c r="AF239" s="118"/>
      <c r="AG239" s="118"/>
      <c r="AH239" s="117"/>
      <c r="AI239" s="118"/>
      <c r="AJ239" s="118"/>
      <c r="AK239" s="117"/>
      <c r="AL239" s="118"/>
      <c r="AM239" s="124"/>
      <c r="AN239" s="118"/>
      <c r="AO239" s="118"/>
      <c r="AU239" s="118"/>
      <c r="AV239" s="118"/>
      <c r="AW239" s="118"/>
      <c r="AX239" s="122"/>
      <c r="AY239" s="124"/>
      <c r="AZ239" s="118"/>
      <c r="BA239" s="118"/>
      <c r="BB239" s="124"/>
      <c r="BC239" s="118"/>
      <c r="BD239" s="118"/>
      <c r="BE239" s="118"/>
      <c r="BF239" s="118"/>
      <c r="BG239" s="118"/>
      <c r="BH239" s="118"/>
      <c r="BI239" s="118"/>
      <c r="BJ239" s="118"/>
      <c r="BK239" s="118"/>
      <c r="BM239" s="118"/>
      <c r="BN239" s="118"/>
      <c r="BO239" s="118"/>
      <c r="BP239" s="118"/>
    </row>
    <row r="240" spans="4:68">
      <c r="D240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22"/>
      <c r="AA240" s="122"/>
      <c r="AB240" s="122"/>
      <c r="AC240" s="118"/>
      <c r="AD240" s="118"/>
      <c r="AE240" s="117"/>
      <c r="AF240" s="118"/>
      <c r="AG240" s="118"/>
      <c r="AH240" s="117"/>
      <c r="AI240" s="118"/>
      <c r="AJ240" s="118"/>
      <c r="AK240" s="117"/>
      <c r="AL240" s="118"/>
      <c r="AM240" s="124"/>
      <c r="AN240" s="118"/>
      <c r="AO240" s="116"/>
      <c r="AU240" s="118"/>
      <c r="AV240" s="118"/>
      <c r="AW240" s="118"/>
      <c r="AX240" s="122"/>
      <c r="AY240" s="124"/>
      <c r="AZ240" s="118"/>
      <c r="BA240" s="118"/>
      <c r="BB240" s="124"/>
      <c r="BC240" s="118"/>
      <c r="BD240" s="118"/>
      <c r="BE240" s="118"/>
      <c r="BF240" s="118"/>
      <c r="BG240" s="118"/>
      <c r="BH240" s="118"/>
      <c r="BI240" s="118"/>
      <c r="BJ240" s="118"/>
      <c r="BK240" s="118"/>
      <c r="BM240" s="118"/>
      <c r="BN240" s="118"/>
      <c r="BO240" s="118"/>
      <c r="BP240" s="118"/>
    </row>
    <row r="241" spans="4:68">
      <c r="D241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22"/>
      <c r="AB241" s="122"/>
      <c r="AC241" s="118"/>
      <c r="AD241" s="118"/>
      <c r="AE241" s="117"/>
      <c r="AF241" s="118"/>
      <c r="AG241" s="118"/>
      <c r="AH241" s="117"/>
      <c r="AI241" s="118"/>
      <c r="AJ241" s="118"/>
      <c r="AK241" s="117"/>
      <c r="AL241" s="118"/>
      <c r="AM241" s="124"/>
      <c r="AN241" s="118"/>
      <c r="AU241" s="118"/>
      <c r="AV241" s="118"/>
      <c r="AW241" s="118"/>
      <c r="AX241" s="122"/>
      <c r="AY241" s="124"/>
      <c r="AZ241" s="118"/>
      <c r="BA241" s="118"/>
      <c r="BB241" s="124"/>
      <c r="BC241" s="118"/>
      <c r="BD241" s="118"/>
      <c r="BE241" s="118"/>
      <c r="BF241" s="118"/>
      <c r="BG241" s="118"/>
      <c r="BH241" s="118"/>
      <c r="BI241" s="118"/>
      <c r="BJ241" s="118"/>
      <c r="BK241" s="118"/>
      <c r="BM241" s="118"/>
      <c r="BN241" s="118"/>
      <c r="BO241" s="118"/>
      <c r="BP241" s="118"/>
    </row>
    <row r="242" spans="4:68">
      <c r="D242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22"/>
      <c r="AB242" s="122"/>
      <c r="AC242" s="118"/>
      <c r="AD242" s="118"/>
      <c r="AE242" s="117"/>
      <c r="AF242" s="118"/>
      <c r="AG242" s="118"/>
      <c r="AH242" s="117"/>
      <c r="AI242" s="118"/>
      <c r="AJ242" s="118"/>
      <c r="AK242" s="117"/>
      <c r="AL242" s="118"/>
      <c r="AM242" s="124"/>
      <c r="AN242" s="118"/>
      <c r="AU242" s="118"/>
      <c r="AV242" s="118"/>
      <c r="AW242" s="118"/>
      <c r="AX242" s="122"/>
      <c r="AY242" s="124"/>
      <c r="AZ242" s="118"/>
      <c r="BA242" s="118"/>
      <c r="BB242" s="124"/>
      <c r="BC242" s="118"/>
      <c r="BD242" s="118"/>
      <c r="BE242" s="118"/>
      <c r="BF242" s="118"/>
      <c r="BG242" s="118"/>
      <c r="BH242" s="118"/>
      <c r="BI242" s="118"/>
      <c r="BJ242" s="118"/>
      <c r="BK242" s="118"/>
      <c r="BM242" s="118"/>
      <c r="BN242" s="118"/>
      <c r="BO242" s="118"/>
      <c r="BP242" s="118"/>
    </row>
    <row r="243" spans="4:68">
      <c r="D243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22"/>
      <c r="AA243" s="118"/>
      <c r="AB243" s="118"/>
      <c r="AC243" s="118"/>
      <c r="AD243" s="118"/>
      <c r="AE243" s="117"/>
      <c r="AF243" s="118"/>
      <c r="AG243" s="118"/>
      <c r="AH243" s="117"/>
      <c r="AI243" s="118"/>
      <c r="AJ243" s="118"/>
      <c r="AK243" s="117"/>
      <c r="AL243" s="118"/>
      <c r="AM243" s="124"/>
      <c r="AN243" s="118"/>
      <c r="AO243" s="116"/>
      <c r="AU243" s="118"/>
      <c r="AV243" s="118"/>
      <c r="AW243" s="118"/>
      <c r="AX243" s="122"/>
      <c r="AY243" s="124"/>
      <c r="AZ243" s="118"/>
      <c r="BA243" s="118"/>
      <c r="BB243" s="124"/>
      <c r="BC243" s="118"/>
      <c r="BD243" s="118"/>
      <c r="BE243" s="118"/>
      <c r="BF243" s="118"/>
      <c r="BG243" s="118"/>
      <c r="BH243" s="118"/>
      <c r="BI243" s="118"/>
      <c r="BJ243" s="118"/>
      <c r="BK243" s="118"/>
      <c r="BM243" s="118"/>
      <c r="BN243" s="118"/>
      <c r="BO243" s="118"/>
      <c r="BP243" s="118"/>
    </row>
    <row r="244" spans="4:68">
      <c r="D244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7"/>
      <c r="AF244" s="118"/>
      <c r="AG244" s="118"/>
      <c r="AH244" s="117"/>
      <c r="AI244" s="118"/>
      <c r="AJ244" s="118"/>
      <c r="AK244" s="117"/>
      <c r="AL244" s="118"/>
      <c r="AM244" s="124"/>
      <c r="AN244" s="118"/>
      <c r="AO244" s="118"/>
      <c r="AU244" s="118"/>
      <c r="AV244" s="118"/>
      <c r="AW244" s="118"/>
      <c r="AX244" s="122"/>
      <c r="AY244" s="124"/>
      <c r="AZ244" s="118"/>
      <c r="BA244" s="118"/>
      <c r="BB244" s="124"/>
      <c r="BC244" s="118"/>
      <c r="BD244" s="118"/>
      <c r="BE244" s="118"/>
      <c r="BF244" s="118"/>
      <c r="BG244" s="118"/>
      <c r="BH244" s="118"/>
      <c r="BI244" s="118"/>
      <c r="BJ244" s="118"/>
      <c r="BK244" s="118"/>
      <c r="BM244" s="118"/>
      <c r="BN244" s="118"/>
      <c r="BO244" s="118"/>
      <c r="BP244" s="118"/>
    </row>
    <row r="245" spans="4:68">
      <c r="D245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7"/>
      <c r="AF245" s="118"/>
      <c r="AG245" s="118"/>
      <c r="AH245" s="117"/>
      <c r="AI245" s="118"/>
      <c r="AJ245" s="118"/>
      <c r="AK245" s="117"/>
      <c r="AL245" s="118"/>
      <c r="AM245" s="124"/>
      <c r="AN245" s="118"/>
      <c r="AO245" s="118"/>
      <c r="AU245" s="118"/>
      <c r="AV245" s="118"/>
      <c r="AW245" s="118"/>
      <c r="AX245" s="122"/>
      <c r="AY245" s="124"/>
      <c r="AZ245" s="118"/>
      <c r="BA245" s="118"/>
      <c r="BB245" s="124"/>
      <c r="BC245" s="118"/>
      <c r="BD245" s="118"/>
      <c r="BE245" s="118"/>
      <c r="BF245" s="118"/>
      <c r="BG245" s="118"/>
      <c r="BH245" s="118"/>
      <c r="BI245" s="118"/>
      <c r="BJ245" s="118"/>
      <c r="BK245" s="118"/>
      <c r="BM245" s="118"/>
      <c r="BN245" s="118"/>
      <c r="BO245" s="118"/>
      <c r="BP245" s="118"/>
    </row>
    <row r="246" spans="4:68">
      <c r="D246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7"/>
      <c r="AF246" s="118"/>
      <c r="AG246" s="118"/>
      <c r="AH246" s="117"/>
      <c r="AI246" s="118"/>
      <c r="AJ246" s="118"/>
      <c r="AK246" s="117"/>
      <c r="AL246" s="118"/>
      <c r="AM246" s="124"/>
      <c r="AN246" s="118"/>
      <c r="AO246" s="116"/>
      <c r="AU246" s="118"/>
      <c r="AV246" s="118"/>
      <c r="AW246" s="118"/>
      <c r="AX246" s="122"/>
      <c r="AY246" s="124"/>
      <c r="AZ246" s="118"/>
      <c r="BA246" s="118"/>
      <c r="BB246" s="124"/>
      <c r="BC246" s="118"/>
      <c r="BD246" s="118"/>
      <c r="BE246" s="118"/>
      <c r="BF246" s="118"/>
      <c r="BG246" s="118"/>
      <c r="BH246" s="118"/>
      <c r="BI246" s="118"/>
      <c r="BJ246" s="118"/>
      <c r="BK246" s="118"/>
      <c r="BM246" s="118"/>
      <c r="BN246" s="118"/>
      <c r="BO246" s="118"/>
      <c r="BP246" s="118"/>
    </row>
    <row r="247" spans="4:68">
      <c r="D247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7"/>
      <c r="AF247" s="118"/>
      <c r="AG247" s="118"/>
      <c r="AH247" s="117"/>
      <c r="AI247" s="118"/>
      <c r="AJ247" s="118"/>
      <c r="AK247" s="117"/>
      <c r="AL247" s="118"/>
      <c r="AM247" s="124"/>
      <c r="AN247" s="118"/>
      <c r="AO247" s="118"/>
      <c r="AU247" s="118"/>
      <c r="AV247" s="118"/>
      <c r="AW247" s="118"/>
      <c r="AX247" s="122"/>
      <c r="AY247" s="124"/>
      <c r="AZ247" s="118"/>
      <c r="BA247" s="118"/>
      <c r="BB247" s="124"/>
      <c r="BC247" s="118"/>
      <c r="BD247" s="118"/>
      <c r="BE247" s="118"/>
      <c r="BF247" s="118"/>
      <c r="BG247" s="118"/>
      <c r="BH247" s="118"/>
      <c r="BI247" s="118"/>
      <c r="BJ247" s="118"/>
      <c r="BK247" s="118"/>
      <c r="BM247" s="118"/>
      <c r="BN247" s="118"/>
      <c r="BO247" s="118"/>
      <c r="BP247" s="118"/>
    </row>
    <row r="248" spans="4:68">
      <c r="D24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7"/>
      <c r="AF248" s="118"/>
      <c r="AG248" s="118"/>
      <c r="AH248" s="117"/>
      <c r="AI248" s="118"/>
      <c r="AJ248" s="118"/>
      <c r="AK248" s="117"/>
      <c r="AL248" s="118"/>
      <c r="AM248" s="124"/>
      <c r="AN248" s="118"/>
      <c r="AO248" s="118"/>
      <c r="AU248" s="118"/>
      <c r="AV248" s="118"/>
      <c r="AW248" s="118"/>
      <c r="AX248" s="122"/>
      <c r="AY248" s="124"/>
      <c r="AZ248" s="118"/>
      <c r="BA248" s="118"/>
      <c r="BB248" s="124"/>
      <c r="BC248" s="118"/>
      <c r="BD248" s="118"/>
      <c r="BE248" s="118"/>
      <c r="BF248" s="118"/>
      <c r="BG248" s="118"/>
      <c r="BH248" s="118"/>
      <c r="BI248" s="118"/>
      <c r="BJ248" s="118"/>
      <c r="BK248" s="118"/>
      <c r="BM248" s="118"/>
      <c r="BN248" s="118"/>
      <c r="BO248" s="118"/>
      <c r="BP248" s="118"/>
    </row>
    <row r="249" spans="4:68">
      <c r="D249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22"/>
      <c r="AA249" s="118"/>
      <c r="AB249" s="118"/>
      <c r="AC249" s="118"/>
      <c r="AD249" s="118"/>
      <c r="AE249" s="117"/>
      <c r="AF249" s="118"/>
      <c r="AG249" s="118"/>
      <c r="AH249" s="117"/>
      <c r="AI249" s="118"/>
      <c r="AJ249" s="118"/>
      <c r="AK249" s="117"/>
      <c r="AL249" s="118"/>
      <c r="AM249" s="124"/>
      <c r="AN249" s="118"/>
      <c r="AU249" s="118"/>
      <c r="AV249" s="118"/>
      <c r="AW249" s="118"/>
      <c r="AX249" s="122"/>
      <c r="AY249" s="124"/>
      <c r="AZ249" s="118"/>
      <c r="BA249" s="118"/>
      <c r="BB249" s="124"/>
      <c r="BC249" s="118"/>
      <c r="BD249" s="118"/>
      <c r="BE249" s="118"/>
      <c r="BF249" s="118"/>
      <c r="BG249" s="118"/>
      <c r="BH249" s="118"/>
      <c r="BI249" s="118"/>
      <c r="BJ249" s="118"/>
      <c r="BK249" s="118"/>
      <c r="BM249" s="118"/>
      <c r="BN249" s="118"/>
      <c r="BO249" s="118"/>
      <c r="BP249" s="118"/>
    </row>
    <row r="250" spans="4:68">
      <c r="D250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22"/>
      <c r="AA250" s="118"/>
      <c r="AB250" s="118"/>
      <c r="AC250" s="118"/>
      <c r="AD250" s="118"/>
      <c r="AE250" s="117"/>
      <c r="AF250" s="118"/>
      <c r="AG250" s="118"/>
      <c r="AH250" s="117"/>
      <c r="AI250" s="118"/>
      <c r="AJ250" s="118"/>
      <c r="AK250" s="117"/>
      <c r="AL250" s="118"/>
      <c r="AM250" s="124"/>
      <c r="AN250" s="118"/>
      <c r="AO250" s="116"/>
      <c r="AU250" s="118"/>
      <c r="AV250" s="118"/>
      <c r="AW250" s="118"/>
      <c r="AX250" s="122"/>
      <c r="AY250" s="147"/>
      <c r="AZ250" s="118"/>
      <c r="BA250" s="118"/>
      <c r="BB250" s="124"/>
      <c r="BC250" s="118"/>
      <c r="BD250" s="118"/>
      <c r="BE250" s="118"/>
      <c r="BF250" s="118"/>
      <c r="BG250" s="118"/>
      <c r="BH250" s="118"/>
      <c r="BI250" s="118"/>
      <c r="BJ250" s="118"/>
      <c r="BK250" s="118"/>
      <c r="BM250" s="118"/>
      <c r="BN250" s="118"/>
      <c r="BO250" s="118"/>
      <c r="BP250" s="118"/>
    </row>
    <row r="251" spans="4:68">
      <c r="D251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22"/>
      <c r="AA251" s="118"/>
      <c r="AB251" s="118"/>
      <c r="AC251" s="118"/>
      <c r="AD251" s="118"/>
      <c r="AE251" s="117"/>
      <c r="AF251" s="118"/>
      <c r="AG251" s="118"/>
      <c r="AH251" s="117"/>
      <c r="AI251" s="118"/>
      <c r="AJ251" s="118"/>
      <c r="AK251" s="117"/>
      <c r="AL251" s="118"/>
      <c r="AM251" s="124"/>
      <c r="AN251" s="118"/>
      <c r="AO251" s="118"/>
      <c r="AU251" s="118"/>
      <c r="AV251" s="118"/>
      <c r="AW251" s="118"/>
      <c r="AX251" s="122"/>
      <c r="AY251" s="147"/>
      <c r="AZ251" s="118"/>
      <c r="BA251" s="118"/>
      <c r="BB251" s="124"/>
      <c r="BC251" s="118"/>
      <c r="BD251" s="118"/>
      <c r="BE251" s="118"/>
      <c r="BF251" s="118"/>
      <c r="BG251" s="118"/>
      <c r="BH251" s="118"/>
      <c r="BI251" s="118"/>
      <c r="BJ251" s="118"/>
      <c r="BK251" s="118"/>
      <c r="BM251" s="118"/>
      <c r="BN251" s="118"/>
      <c r="BO251" s="118"/>
      <c r="BP251" s="118"/>
    </row>
    <row r="252" spans="4:68">
      <c r="D252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22"/>
      <c r="AA252" s="118"/>
      <c r="AB252" s="118"/>
      <c r="AC252" s="118"/>
      <c r="AD252" s="118"/>
      <c r="AE252" s="117"/>
      <c r="AF252" s="118"/>
      <c r="AG252" s="118"/>
      <c r="AH252" s="117"/>
      <c r="AI252" s="118"/>
      <c r="AJ252" s="118"/>
      <c r="AK252" s="117"/>
      <c r="AL252" s="118"/>
      <c r="AM252" s="124"/>
      <c r="AN252" s="118"/>
      <c r="AO252" s="118"/>
      <c r="AU252" s="118"/>
      <c r="AV252" s="118"/>
      <c r="AW252" s="118"/>
      <c r="AX252" s="122"/>
      <c r="AY252" s="147"/>
      <c r="AZ252" s="118"/>
      <c r="BA252" s="118"/>
      <c r="BB252" s="124"/>
      <c r="BC252" s="118"/>
      <c r="BD252" s="118"/>
      <c r="BE252" s="118"/>
      <c r="BF252" s="118"/>
      <c r="BG252" s="118"/>
      <c r="BH252" s="118"/>
      <c r="BI252" s="118"/>
      <c r="BJ252" s="118"/>
      <c r="BK252" s="118"/>
      <c r="BM252" s="118"/>
      <c r="BN252" s="118"/>
      <c r="BO252" s="118"/>
      <c r="BP252" s="118"/>
    </row>
    <row r="253" spans="4:68">
      <c r="D253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7"/>
      <c r="AF253" s="118"/>
      <c r="AG253" s="118"/>
      <c r="AH253" s="117"/>
      <c r="AI253" s="118"/>
      <c r="AJ253" s="118"/>
      <c r="AK253" s="117"/>
      <c r="AL253" s="118"/>
      <c r="AM253" s="124"/>
      <c r="AN253" s="118"/>
      <c r="AO253" s="118"/>
      <c r="AU253" s="118"/>
      <c r="AV253" s="118"/>
      <c r="AW253" s="118"/>
      <c r="AX253" s="122"/>
      <c r="AY253" s="147"/>
      <c r="AZ253" s="118"/>
      <c r="BA253" s="118"/>
      <c r="BB253" s="124"/>
      <c r="BC253" s="118"/>
      <c r="BD253" s="118"/>
      <c r="BE253" s="118"/>
      <c r="BF253" s="118"/>
      <c r="BG253" s="118"/>
      <c r="BH253" s="118"/>
      <c r="BI253" s="118"/>
      <c r="BJ253" s="118"/>
      <c r="BK253" s="118"/>
      <c r="BM253" s="118"/>
      <c r="BN253" s="118"/>
      <c r="BO253" s="118"/>
      <c r="BP253" s="118"/>
    </row>
    <row r="254" spans="4:68">
      <c r="D254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7"/>
      <c r="AF254" s="118"/>
      <c r="AG254" s="118"/>
      <c r="AH254" s="117"/>
      <c r="AI254" s="118"/>
      <c r="AJ254" s="118"/>
      <c r="AK254" s="117"/>
      <c r="AL254" s="118"/>
      <c r="AM254" s="124"/>
      <c r="AN254" s="118"/>
      <c r="AO254" s="118"/>
      <c r="AU254" s="118"/>
      <c r="AV254" s="118"/>
      <c r="AW254" s="118"/>
      <c r="AX254" s="122"/>
      <c r="AY254" s="147"/>
      <c r="AZ254" s="118"/>
      <c r="BA254" s="118"/>
      <c r="BB254" s="124"/>
      <c r="BC254" s="118"/>
      <c r="BD254" s="118"/>
      <c r="BE254" s="118"/>
      <c r="BF254" s="118"/>
      <c r="BG254" s="118"/>
      <c r="BH254" s="118"/>
      <c r="BI254" s="118"/>
      <c r="BJ254" s="118"/>
      <c r="BK254" s="118"/>
      <c r="BM254" s="118"/>
      <c r="BN254" s="118"/>
      <c r="BO254" s="118"/>
      <c r="BP254" s="118"/>
    </row>
    <row r="255" spans="4:68">
      <c r="D255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7"/>
      <c r="AF255" s="118"/>
      <c r="AG255" s="118"/>
      <c r="AH255" s="117"/>
      <c r="AI255" s="118"/>
      <c r="AJ255" s="118"/>
      <c r="AK255" s="117"/>
      <c r="AL255" s="118"/>
      <c r="AM255" s="124"/>
      <c r="AN255" s="118"/>
      <c r="AO255" s="118"/>
      <c r="AU255" s="118"/>
      <c r="AV255" s="118"/>
      <c r="AW255" s="118"/>
      <c r="AX255" s="122"/>
      <c r="AY255" s="147"/>
      <c r="AZ255" s="118"/>
      <c r="BA255" s="118"/>
      <c r="BB255" s="124"/>
      <c r="BC255" s="118"/>
      <c r="BD255" s="118"/>
      <c r="BE255" s="118"/>
      <c r="BF255" s="118"/>
      <c r="BG255" s="118"/>
      <c r="BH255" s="118"/>
      <c r="BI255" s="118"/>
      <c r="BJ255" s="118"/>
      <c r="BK255" s="118"/>
      <c r="BM255" s="118"/>
      <c r="BN255" s="118"/>
      <c r="BO255" s="118"/>
      <c r="BP255" s="118"/>
    </row>
    <row r="256" spans="4:68">
      <c r="D256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7"/>
      <c r="AF256" s="118"/>
      <c r="AG256" s="118"/>
      <c r="AH256" s="117"/>
      <c r="AI256" s="118"/>
      <c r="AJ256" s="118"/>
      <c r="AK256" s="117"/>
      <c r="AL256" s="118"/>
      <c r="AM256" s="124"/>
      <c r="AN256" s="118"/>
      <c r="AO256" s="118"/>
      <c r="AU256" s="118"/>
      <c r="AV256" s="118"/>
      <c r="AW256" s="118"/>
      <c r="AX256" s="122"/>
      <c r="AY256" s="147"/>
      <c r="AZ256" s="118"/>
      <c r="BA256" s="118"/>
      <c r="BB256" s="124"/>
      <c r="BC256" s="118"/>
      <c r="BD256" s="118"/>
      <c r="BE256" s="118"/>
      <c r="BF256" s="118"/>
      <c r="BG256" s="118"/>
      <c r="BH256" s="118"/>
      <c r="BI256" s="118"/>
      <c r="BJ256" s="118"/>
      <c r="BK256" s="118"/>
      <c r="BM256" s="118"/>
      <c r="BN256" s="118"/>
      <c r="BO256" s="118"/>
      <c r="BP256" s="118"/>
    </row>
    <row r="257" spans="1:68">
      <c r="D257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7"/>
      <c r="AF257" s="118"/>
      <c r="AG257" s="118"/>
      <c r="AH257" s="117"/>
      <c r="AI257" s="118"/>
      <c r="AJ257" s="118"/>
      <c r="AK257" s="117"/>
      <c r="AL257" s="118"/>
      <c r="AM257" s="124"/>
      <c r="AN257" s="118"/>
      <c r="AO257" s="118"/>
      <c r="AU257" s="118"/>
      <c r="AV257" s="118"/>
      <c r="AW257" s="118"/>
      <c r="AX257" s="122"/>
      <c r="AY257" s="147"/>
      <c r="AZ257" s="118"/>
      <c r="BA257" s="118"/>
      <c r="BB257" s="124"/>
      <c r="BC257" s="118"/>
      <c r="BD257" s="118"/>
      <c r="BE257" s="118"/>
      <c r="BF257" s="118"/>
      <c r="BG257" s="118"/>
      <c r="BH257" s="118"/>
      <c r="BI257" s="118"/>
      <c r="BJ257" s="118"/>
      <c r="BK257" s="118"/>
      <c r="BM257" s="118"/>
      <c r="BN257" s="118"/>
      <c r="BO257" s="118"/>
      <c r="BP257" s="118"/>
    </row>
    <row r="258" spans="1:68">
      <c r="D25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7"/>
      <c r="AF258" s="118"/>
      <c r="AG258" s="118"/>
      <c r="AH258" s="117"/>
      <c r="AI258" s="118"/>
      <c r="AJ258" s="118"/>
      <c r="AK258" s="117"/>
      <c r="AL258" s="118"/>
      <c r="AM258" s="124"/>
      <c r="AN258" s="118"/>
      <c r="AO258" s="118"/>
      <c r="AU258" s="118"/>
      <c r="AV258" s="118"/>
      <c r="AW258" s="118"/>
      <c r="AX258" s="122"/>
      <c r="AY258" s="147"/>
      <c r="AZ258" s="118"/>
      <c r="BA258" s="118"/>
      <c r="BB258" s="124"/>
      <c r="BC258" s="118"/>
      <c r="BD258" s="118"/>
      <c r="BE258" s="118"/>
      <c r="BF258" s="118"/>
      <c r="BG258" s="118"/>
      <c r="BH258" s="118"/>
      <c r="BI258" s="118"/>
      <c r="BJ258" s="118"/>
      <c r="BK258" s="118"/>
      <c r="BM258" s="118"/>
      <c r="BN258" s="118"/>
      <c r="BO258" s="118"/>
      <c r="BP258" s="118"/>
    </row>
    <row r="259" spans="1:68">
      <c r="D259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7"/>
      <c r="AF259" s="118"/>
      <c r="AG259" s="118"/>
      <c r="AH259" s="117"/>
      <c r="AI259" s="118"/>
      <c r="AJ259" s="118"/>
      <c r="AK259" s="117"/>
      <c r="AL259" s="118"/>
      <c r="AM259" s="124"/>
      <c r="AN259" s="118"/>
      <c r="AO259" s="118"/>
      <c r="AU259" s="118"/>
      <c r="AV259" s="118"/>
      <c r="AW259" s="118"/>
      <c r="AX259" s="122"/>
      <c r="AY259" s="147"/>
      <c r="AZ259" s="118"/>
      <c r="BA259" s="118"/>
      <c r="BB259" s="124"/>
      <c r="BC259" s="118"/>
      <c r="BD259" s="118"/>
      <c r="BE259" s="118"/>
      <c r="BF259" s="118"/>
      <c r="BG259" s="118"/>
      <c r="BH259" s="118"/>
      <c r="BI259" s="118"/>
      <c r="BJ259" s="118"/>
      <c r="BK259" s="118"/>
      <c r="BM259" s="118"/>
      <c r="BN259" s="118"/>
      <c r="BO259" s="118"/>
      <c r="BP259" s="118"/>
    </row>
    <row r="260" spans="1:68">
      <c r="D260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7"/>
      <c r="AF260" s="118"/>
      <c r="AG260" s="118"/>
      <c r="AH260" s="117"/>
      <c r="AI260" s="118"/>
      <c r="AJ260" s="118"/>
      <c r="AK260" s="117"/>
      <c r="AL260" s="118"/>
      <c r="AM260" s="124"/>
      <c r="AN260" s="118"/>
      <c r="AO260" s="116"/>
      <c r="AU260" s="118"/>
      <c r="AV260" s="118"/>
      <c r="AW260" s="118"/>
      <c r="AX260" s="122"/>
      <c r="AY260" s="147"/>
      <c r="AZ260" s="118"/>
      <c r="BA260" s="118"/>
      <c r="BB260" s="124"/>
      <c r="BC260" s="118"/>
      <c r="BD260" s="118"/>
      <c r="BE260" s="118"/>
      <c r="BF260" s="118"/>
      <c r="BG260" s="118"/>
      <c r="BH260" s="118"/>
      <c r="BI260" s="118"/>
      <c r="BJ260" s="118"/>
      <c r="BK260" s="118"/>
      <c r="BM260" s="118"/>
      <c r="BN260" s="118"/>
      <c r="BO260" s="118"/>
      <c r="BP260" s="118"/>
    </row>
    <row r="261" spans="1:68">
      <c r="D261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7"/>
      <c r="AF261" s="118"/>
      <c r="AG261" s="118"/>
      <c r="AH261" s="117"/>
      <c r="AI261" s="118"/>
      <c r="AJ261" s="118"/>
      <c r="AK261" s="117"/>
      <c r="AL261" s="118"/>
      <c r="AM261" s="124"/>
      <c r="AN261" s="118"/>
      <c r="AU261" s="118"/>
      <c r="AV261" s="118"/>
      <c r="AW261" s="118"/>
      <c r="AX261" s="122"/>
      <c r="AY261" s="147"/>
      <c r="AZ261" s="118"/>
      <c r="BA261" s="118"/>
      <c r="BB261" s="124"/>
      <c r="BC261" s="118"/>
      <c r="BD261" s="118"/>
      <c r="BE261" s="118"/>
      <c r="BF261" s="118"/>
      <c r="BG261" s="118"/>
      <c r="BH261" s="118"/>
      <c r="BI261" s="118"/>
      <c r="BJ261" s="118"/>
      <c r="BK261" s="118"/>
      <c r="BM261" s="118"/>
      <c r="BN261" s="118"/>
      <c r="BO261" s="118"/>
      <c r="BP261" s="118"/>
    </row>
    <row r="262" spans="1:68">
      <c r="D262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22"/>
      <c r="AB262" s="122"/>
      <c r="AC262" s="118"/>
      <c r="AD262" s="118"/>
      <c r="AE262" s="117"/>
      <c r="AF262" s="118"/>
      <c r="AG262" s="118"/>
      <c r="AH262" s="117"/>
      <c r="AI262" s="118"/>
      <c r="AJ262" s="118"/>
      <c r="AK262" s="117"/>
      <c r="AL262" s="118"/>
      <c r="AM262" s="124"/>
      <c r="AN262" s="118"/>
      <c r="AO262" s="118"/>
      <c r="AP262" s="118"/>
      <c r="AQ262" s="117"/>
      <c r="AU262" s="118"/>
      <c r="AV262" s="118"/>
      <c r="AW262" s="118"/>
      <c r="AX262" s="122"/>
      <c r="AY262" s="147"/>
      <c r="AZ262" s="118"/>
      <c r="BA262" s="118"/>
      <c r="BB262" s="124"/>
      <c r="BC262" s="118"/>
      <c r="BD262" s="118"/>
      <c r="BE262" s="118"/>
      <c r="BF262" s="118"/>
      <c r="BG262" s="118"/>
      <c r="BH262" s="118"/>
      <c r="BI262" s="118"/>
      <c r="BJ262" s="118"/>
      <c r="BK262" s="118"/>
      <c r="BM262" s="118"/>
      <c r="BN262" s="118"/>
      <c r="BO262" s="118"/>
      <c r="BP262" s="118"/>
    </row>
    <row r="263" spans="1:68">
      <c r="D263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22"/>
      <c r="AB263" s="122"/>
      <c r="AC263" s="118"/>
      <c r="AD263" s="118"/>
      <c r="AE263" s="117"/>
      <c r="AF263" s="118"/>
      <c r="AG263" s="118"/>
      <c r="AH263" s="117"/>
      <c r="AI263" s="118"/>
      <c r="AJ263" s="118"/>
      <c r="AK263" s="117"/>
      <c r="AL263" s="118"/>
      <c r="AM263" s="124"/>
      <c r="AN263" s="118"/>
      <c r="AO263" s="118"/>
      <c r="AS263"/>
      <c r="AU263" s="118"/>
      <c r="AV263" s="118"/>
      <c r="AW263" s="118"/>
      <c r="AX263" s="122"/>
      <c r="AY263" s="124"/>
      <c r="AZ263" s="118"/>
      <c r="BA263" s="118"/>
      <c r="BB263" s="124"/>
      <c r="BC263" s="118"/>
      <c r="BD263" s="118"/>
      <c r="BE263" s="118"/>
      <c r="BF263" s="118"/>
      <c r="BG263" s="118"/>
      <c r="BH263" s="118"/>
      <c r="BI263" s="118"/>
      <c r="BJ263" s="118"/>
      <c r="BK263" s="118"/>
      <c r="BM263" s="118"/>
      <c r="BN263" s="118"/>
      <c r="BO263" s="118"/>
      <c r="BP263" s="118"/>
    </row>
    <row r="264" spans="1:68">
      <c r="D264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22"/>
      <c r="AB264" s="122"/>
      <c r="AC264" s="118"/>
      <c r="AD264" s="118"/>
      <c r="AE264" s="117"/>
      <c r="AF264" s="118"/>
      <c r="AG264" s="118"/>
      <c r="AH264" s="117"/>
      <c r="AI264" s="118"/>
      <c r="AJ264" s="118"/>
      <c r="AK264" s="117"/>
      <c r="AL264" s="118"/>
      <c r="AM264" s="124"/>
      <c r="AN264" s="118"/>
      <c r="AO264" s="118"/>
      <c r="AQ264" s="2">
        <f>SUM(AQ139:AQ262)</f>
        <v>0</v>
      </c>
      <c r="AS264"/>
      <c r="AU264" s="118"/>
      <c r="AV264" s="118"/>
      <c r="AW264" s="118"/>
      <c r="AX264" s="122"/>
      <c r="AY264" s="124"/>
      <c r="AZ264" s="118"/>
      <c r="BA264" s="118"/>
      <c r="BB264" s="124"/>
      <c r="BC264" s="118"/>
      <c r="BD264" s="118"/>
      <c r="BE264" s="118"/>
      <c r="BF264" s="118"/>
      <c r="BG264" s="118"/>
      <c r="BH264" s="118"/>
      <c r="BI264" s="118"/>
      <c r="BJ264" s="118"/>
      <c r="BK264" s="118"/>
      <c r="BM264" s="118"/>
      <c r="BN264" s="118"/>
      <c r="BO264" s="118"/>
      <c r="BP264" s="118"/>
    </row>
    <row r="265" spans="1:68">
      <c r="D265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22"/>
      <c r="AB265" s="122"/>
      <c r="AC265" s="118"/>
      <c r="AD265" s="118"/>
      <c r="AE265" s="117"/>
      <c r="AF265" s="118"/>
      <c r="AG265" s="118"/>
      <c r="AH265" s="117"/>
      <c r="AI265" s="118"/>
      <c r="AJ265" s="118"/>
      <c r="AK265" s="117"/>
      <c r="AL265" s="118"/>
      <c r="AM265" s="124"/>
      <c r="AN265" s="118"/>
      <c r="AO265" s="118"/>
      <c r="AP265" s="116"/>
      <c r="AQ265" s="120"/>
      <c r="AS265"/>
      <c r="AU265" s="118"/>
      <c r="AV265" s="118"/>
      <c r="AW265" s="118"/>
      <c r="AX265" s="122"/>
      <c r="AY265" s="124"/>
      <c r="AZ265" s="118"/>
      <c r="BA265" s="118"/>
      <c r="BB265" s="124"/>
      <c r="BC265" s="118"/>
      <c r="BD265" s="118"/>
      <c r="BE265" s="118"/>
      <c r="BF265" s="118"/>
      <c r="BG265" s="118"/>
      <c r="BH265" s="118"/>
      <c r="BI265" s="118"/>
      <c r="BJ265" s="118"/>
      <c r="BK265" s="116"/>
      <c r="BM265" s="118"/>
      <c r="BN265" s="118"/>
      <c r="BO265" s="118"/>
      <c r="BP265" s="118"/>
    </row>
    <row r="266" spans="1:68">
      <c r="D266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24"/>
      <c r="AB266" s="118"/>
      <c r="AC266" s="118"/>
      <c r="AD266" s="118"/>
      <c r="AE266" s="117"/>
      <c r="AF266" s="118"/>
      <c r="AG266" s="118"/>
      <c r="AH266" s="117"/>
      <c r="AI266" s="118"/>
      <c r="AJ266" s="118"/>
      <c r="AK266" s="117"/>
      <c r="AL266" s="118"/>
      <c r="AM266" s="124"/>
      <c r="AN266" s="118"/>
      <c r="AO266" s="118"/>
      <c r="AP266" s="116"/>
      <c r="AQ266" s="120"/>
      <c r="AS266"/>
      <c r="AU266" s="118"/>
      <c r="AV266" s="118"/>
      <c r="AW266" s="118"/>
      <c r="AX266" s="122"/>
      <c r="AY266" s="124"/>
      <c r="AZ266" s="118"/>
      <c r="BA266" s="118"/>
      <c r="BB266" s="124"/>
      <c r="BC266" s="118"/>
      <c r="BD266" s="118"/>
      <c r="BE266" s="118"/>
      <c r="BF266" s="118"/>
      <c r="BG266" s="118"/>
      <c r="BH266" s="118"/>
      <c r="BI266" s="118"/>
      <c r="BJ266" s="118"/>
      <c r="BK266" s="118"/>
      <c r="BM266" s="118"/>
      <c r="BN266" s="118"/>
      <c r="BO266" s="118"/>
      <c r="BP266" s="118"/>
    </row>
    <row r="267" spans="1:68">
      <c r="D267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24"/>
      <c r="AB267" s="118"/>
      <c r="AC267" s="118"/>
      <c r="AD267" s="118"/>
      <c r="AE267" s="117"/>
      <c r="AF267" s="118"/>
      <c r="AG267" s="118"/>
      <c r="AH267" s="117"/>
      <c r="AI267" s="118"/>
      <c r="AJ267" s="118"/>
      <c r="AK267" s="117"/>
      <c r="AL267" s="118"/>
      <c r="AM267" s="124"/>
      <c r="AN267" s="118"/>
      <c r="AO267" s="118"/>
      <c r="AP267" s="116"/>
      <c r="AQ267" s="120"/>
      <c r="AS267"/>
      <c r="AU267" s="118"/>
      <c r="AV267" s="118"/>
      <c r="AW267" s="118"/>
      <c r="AX267" s="122"/>
      <c r="AY267" s="124"/>
      <c r="AZ267" s="118"/>
      <c r="BA267" s="118"/>
      <c r="BB267" s="124"/>
      <c r="BC267" s="118"/>
      <c r="BD267" s="118"/>
      <c r="BE267" s="118"/>
      <c r="BF267" s="118"/>
      <c r="BG267" s="118"/>
      <c r="BH267" s="118"/>
      <c r="BI267" s="118"/>
      <c r="BJ267" s="118"/>
      <c r="BK267" s="118"/>
      <c r="BM267" s="118"/>
      <c r="BN267" s="118"/>
      <c r="BO267" s="118"/>
      <c r="BP267" s="118"/>
    </row>
    <row r="268" spans="1:68">
      <c r="D26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24"/>
      <c r="AB268" s="118"/>
      <c r="AC268" s="118"/>
      <c r="AD268" s="118"/>
      <c r="AE268" s="117"/>
      <c r="AF268" s="118"/>
      <c r="AG268" s="118"/>
      <c r="AH268" s="117"/>
      <c r="AI268" s="118"/>
      <c r="AJ268" s="118"/>
      <c r="AK268" s="117"/>
      <c r="AL268" s="118"/>
      <c r="AM268" s="124"/>
      <c r="AN268" s="118"/>
      <c r="AO268" s="118"/>
      <c r="AP268" s="116"/>
      <c r="AQ268" s="120"/>
      <c r="AU268" s="118"/>
      <c r="AV268" s="118"/>
      <c r="AW268" s="118"/>
      <c r="AX268" s="122"/>
      <c r="AY268" s="124"/>
      <c r="AZ268" s="118"/>
      <c r="BA268" s="118"/>
      <c r="BB268" s="124"/>
      <c r="BC268" s="118"/>
      <c r="BD268" s="118"/>
      <c r="BE268" s="118"/>
      <c r="BF268" s="118"/>
      <c r="BG268" s="118"/>
      <c r="BH268" s="118"/>
      <c r="BI268" s="118"/>
      <c r="BJ268" s="118"/>
      <c r="BK268" s="118"/>
      <c r="BM268" s="118"/>
      <c r="BN268" s="118"/>
      <c r="BO268" s="118"/>
      <c r="BP268" s="118"/>
    </row>
    <row r="269" spans="1:68">
      <c r="D269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24"/>
      <c r="AB269" s="118"/>
      <c r="AC269" s="118"/>
      <c r="AD269" s="118"/>
      <c r="AE269" s="117"/>
      <c r="AF269" s="118"/>
      <c r="AG269" s="118"/>
      <c r="AH269" s="117"/>
      <c r="AI269" s="118"/>
      <c r="AJ269" s="118"/>
      <c r="AK269" s="117"/>
      <c r="AL269" s="118"/>
      <c r="AM269" s="124"/>
      <c r="AN269" s="118"/>
      <c r="AO269" s="118"/>
      <c r="AP269" s="116"/>
      <c r="AQ269" s="120"/>
      <c r="AU269" s="118"/>
      <c r="AV269" s="118"/>
      <c r="AW269" s="118"/>
      <c r="AX269" s="122"/>
      <c r="AY269" s="124"/>
      <c r="AZ269" s="118"/>
      <c r="BA269" s="118"/>
      <c r="BB269" s="124"/>
      <c r="BC269" s="118"/>
      <c r="BD269" s="118"/>
      <c r="BE269" s="118"/>
      <c r="BF269" s="118"/>
      <c r="BG269" s="118"/>
      <c r="BH269" s="118"/>
      <c r="BI269" s="118"/>
      <c r="BJ269" s="118"/>
      <c r="BK269" s="118"/>
      <c r="BM269" s="118"/>
      <c r="BN269" s="118"/>
      <c r="BO269" s="118"/>
      <c r="BP269" s="118"/>
    </row>
    <row r="270" spans="1:68">
      <c r="D270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24"/>
      <c r="AB270" s="118"/>
      <c r="AC270" s="118"/>
      <c r="AD270" s="118"/>
      <c r="AE270" s="117"/>
      <c r="AF270" s="118"/>
      <c r="AG270" s="118"/>
      <c r="AH270" s="117"/>
      <c r="AI270" s="118"/>
      <c r="AJ270" s="118"/>
      <c r="AK270" s="117"/>
      <c r="AL270" s="118"/>
      <c r="AM270" s="124"/>
      <c r="AN270" s="118"/>
      <c r="AO270" s="118"/>
      <c r="AP270" s="116"/>
      <c r="AQ270" s="117"/>
      <c r="AU270" s="118"/>
      <c r="AV270" s="118"/>
      <c r="AW270" s="118"/>
      <c r="AX270" s="122"/>
      <c r="AY270" s="124"/>
      <c r="AZ270" s="118"/>
      <c r="BA270" s="118"/>
      <c r="BB270" s="124"/>
      <c r="BC270" s="118"/>
      <c r="BD270" s="118"/>
      <c r="BE270" s="118"/>
      <c r="BF270" s="118"/>
      <c r="BG270" s="118"/>
      <c r="BH270" s="118"/>
      <c r="BI270" s="118"/>
      <c r="BJ270" s="118"/>
      <c r="BK270" s="118"/>
      <c r="BM270" s="118"/>
      <c r="BN270" s="118"/>
      <c r="BO270" s="118"/>
      <c r="BP270" s="118"/>
    </row>
    <row r="271" spans="1:68">
      <c r="D271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24"/>
      <c r="AB271" s="118"/>
      <c r="AC271" s="118"/>
      <c r="AD271" s="118"/>
      <c r="AE271" s="117"/>
      <c r="AF271" s="118"/>
      <c r="AG271" s="118"/>
      <c r="AH271" s="117"/>
      <c r="AI271" s="118"/>
      <c r="AJ271" s="118"/>
      <c r="AK271" s="117"/>
      <c r="AL271" s="118"/>
      <c r="AM271" s="124"/>
      <c r="AN271" s="118"/>
      <c r="AO271" s="118"/>
      <c r="AP271" s="116"/>
      <c r="AQ271" s="120"/>
      <c r="AU271" s="118"/>
      <c r="AV271" s="118"/>
      <c r="AW271" s="118"/>
      <c r="AX271" s="122"/>
      <c r="AY271" s="124"/>
      <c r="AZ271" s="118"/>
      <c r="BA271" s="118"/>
      <c r="BB271" s="124"/>
      <c r="BC271" s="118"/>
      <c r="BD271" s="118"/>
      <c r="BE271" s="118"/>
      <c r="BF271" s="118"/>
      <c r="BG271" s="118"/>
      <c r="BH271" s="118"/>
      <c r="BI271" s="118"/>
      <c r="BJ271" s="118"/>
      <c r="BK271" s="118"/>
      <c r="BM271" s="118"/>
      <c r="BN271" s="118"/>
      <c r="BO271" s="118"/>
      <c r="BP271" s="118"/>
    </row>
    <row r="272" spans="1:68">
      <c r="A272" s="118"/>
      <c r="D272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24"/>
      <c r="AB272" s="118"/>
      <c r="AC272" s="118"/>
      <c r="AD272" s="118"/>
      <c r="AE272" s="117"/>
      <c r="AF272" s="118"/>
      <c r="AG272" s="118"/>
      <c r="AH272" s="117"/>
      <c r="AI272" s="118"/>
      <c r="AJ272" s="118"/>
      <c r="AK272" s="117"/>
      <c r="AL272" s="118"/>
      <c r="AM272" s="124"/>
      <c r="AN272" s="118"/>
      <c r="AO272" s="118"/>
      <c r="AP272" s="116"/>
      <c r="AQ272" s="117"/>
      <c r="AU272" s="118"/>
      <c r="AV272" s="118"/>
      <c r="AW272" s="118"/>
      <c r="AX272" s="122"/>
      <c r="AY272" s="124"/>
      <c r="AZ272" s="118"/>
      <c r="BA272" s="118"/>
      <c r="BB272" s="124"/>
      <c r="BC272" s="118"/>
      <c r="BD272" s="118"/>
      <c r="BE272" s="118"/>
      <c r="BF272" s="118"/>
      <c r="BG272" s="118"/>
      <c r="BH272" s="118"/>
      <c r="BI272" s="118"/>
      <c r="BJ272" s="118"/>
      <c r="BK272" s="118"/>
      <c r="BM272" s="118"/>
      <c r="BN272" s="118"/>
      <c r="BO272" s="118"/>
      <c r="BP272" s="118"/>
    </row>
    <row r="273" spans="1:68">
      <c r="D273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24"/>
      <c r="AB273" s="118"/>
      <c r="AC273" s="118"/>
      <c r="AD273" s="124"/>
      <c r="AE273" s="117"/>
      <c r="AF273" s="118"/>
      <c r="AG273" s="118"/>
      <c r="AH273" s="117"/>
      <c r="AI273" s="118"/>
      <c r="AJ273" s="118"/>
      <c r="AK273" s="117"/>
      <c r="AL273" s="118"/>
      <c r="AM273" s="124"/>
      <c r="AN273" s="118"/>
      <c r="AO273" s="118"/>
      <c r="AP273" s="116"/>
      <c r="AQ273" s="120"/>
      <c r="AU273" s="118"/>
      <c r="AV273" s="118"/>
      <c r="AW273" s="118"/>
      <c r="AX273" s="122"/>
      <c r="AY273" s="124"/>
      <c r="AZ273" s="118"/>
      <c r="BA273" s="118"/>
      <c r="BB273" s="124"/>
      <c r="BC273" s="118"/>
      <c r="BD273" s="118"/>
      <c r="BE273" s="118"/>
      <c r="BF273" s="118"/>
      <c r="BG273" s="118"/>
      <c r="BH273" s="118"/>
      <c r="BI273" s="118"/>
      <c r="BJ273" s="118"/>
      <c r="BK273" s="118"/>
      <c r="BM273" s="118"/>
      <c r="BN273" s="118"/>
      <c r="BO273" s="118"/>
      <c r="BP273" s="118"/>
    </row>
    <row r="274" spans="1:68">
      <c r="D274"/>
      <c r="K274" s="25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24"/>
      <c r="AB274" s="118"/>
      <c r="AC274" s="118"/>
      <c r="AD274" s="124"/>
      <c r="AE274" s="117"/>
      <c r="AF274" s="118"/>
      <c r="AG274" s="118"/>
      <c r="AH274" s="117"/>
      <c r="AI274" s="118"/>
      <c r="AJ274" s="118"/>
      <c r="AK274" s="117"/>
      <c r="AL274" s="118"/>
      <c r="AM274" s="124"/>
      <c r="AN274" s="118"/>
      <c r="AO274" s="118"/>
      <c r="AP274" s="116"/>
      <c r="AQ274" s="117"/>
      <c r="AU274" s="118"/>
      <c r="AV274" s="118"/>
      <c r="AW274" s="118"/>
      <c r="AX274" s="122"/>
      <c r="AY274" s="124"/>
      <c r="AZ274" s="118"/>
      <c r="BA274" s="118"/>
      <c r="BB274" s="124"/>
      <c r="BC274" s="118"/>
      <c r="BD274" s="118"/>
      <c r="BE274" s="118"/>
      <c r="BF274" s="118"/>
      <c r="BG274" s="118"/>
      <c r="BH274" s="118"/>
      <c r="BI274" s="118"/>
      <c r="BJ274" s="118"/>
      <c r="BK274" s="118"/>
      <c r="BM274" s="118"/>
      <c r="BN274" s="118"/>
      <c r="BO274" s="118"/>
      <c r="BP274" s="118"/>
    </row>
    <row r="275" spans="1:68"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24"/>
      <c r="AB275" s="118"/>
      <c r="AC275" s="118"/>
      <c r="AD275" s="124"/>
      <c r="AE275" s="117"/>
      <c r="AF275" s="118"/>
      <c r="AG275" s="118"/>
      <c r="AH275" s="117"/>
      <c r="AI275" s="118"/>
      <c r="AJ275" s="118"/>
      <c r="AK275" s="117"/>
      <c r="AL275" s="118"/>
      <c r="AM275" s="124"/>
      <c r="AN275" s="118"/>
      <c r="AO275" s="118"/>
      <c r="AP275" s="116"/>
      <c r="AQ275" s="120"/>
      <c r="AU275" s="118"/>
      <c r="AV275" s="118"/>
      <c r="AW275" s="118"/>
      <c r="AX275" s="122"/>
      <c r="AY275" s="124"/>
      <c r="AZ275" s="118"/>
      <c r="BA275" s="118"/>
      <c r="BB275" s="124"/>
      <c r="BC275" s="118"/>
      <c r="BD275" s="118"/>
      <c r="BE275" s="118"/>
      <c r="BF275" s="118"/>
      <c r="BG275" s="118"/>
      <c r="BH275" s="118"/>
      <c r="BI275" s="118"/>
      <c r="BJ275" s="118"/>
      <c r="BK275" s="118"/>
      <c r="BM275" s="118"/>
      <c r="BN275" s="118"/>
      <c r="BO275" s="118"/>
      <c r="BP275" s="118"/>
    </row>
    <row r="276" spans="1:68"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24"/>
      <c r="AB276" s="118"/>
      <c r="AC276" s="118"/>
      <c r="AD276" s="124"/>
      <c r="AE276" s="117"/>
      <c r="AF276" s="118"/>
      <c r="AG276" s="118"/>
      <c r="AH276" s="117"/>
      <c r="AI276" s="118"/>
      <c r="AJ276" s="118"/>
      <c r="AK276" s="117"/>
      <c r="AL276" s="118"/>
      <c r="AM276" s="124"/>
      <c r="AN276" s="118"/>
      <c r="AO276" s="118"/>
      <c r="AP276" s="116"/>
      <c r="AQ276" s="151"/>
      <c r="AU276" s="118"/>
      <c r="AV276" s="118"/>
      <c r="AW276" s="118"/>
      <c r="AX276" s="122"/>
      <c r="AY276" s="124"/>
      <c r="AZ276" s="118"/>
      <c r="BA276" s="118"/>
      <c r="BB276" s="124"/>
      <c r="BC276" s="118"/>
      <c r="BD276" s="118"/>
      <c r="BE276" s="118"/>
      <c r="BF276" s="118"/>
      <c r="BG276" s="118"/>
      <c r="BH276" s="118"/>
      <c r="BI276" s="118"/>
      <c r="BJ276" s="118"/>
      <c r="BK276" s="118"/>
      <c r="BM276" s="118"/>
      <c r="BN276" s="118"/>
      <c r="BO276" s="118"/>
      <c r="BP276" s="118"/>
    </row>
    <row r="277" spans="1:68"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24"/>
      <c r="AB277" s="118"/>
      <c r="AC277" s="118"/>
      <c r="AD277" s="124"/>
      <c r="AE277" s="117"/>
      <c r="AF277" s="118"/>
      <c r="AG277" s="118"/>
      <c r="AH277" s="117"/>
      <c r="AI277" s="118"/>
      <c r="AJ277" s="118"/>
      <c r="AK277" s="117"/>
      <c r="AL277" s="118"/>
      <c r="AM277" s="124"/>
      <c r="AN277" s="118"/>
      <c r="AO277" s="118"/>
      <c r="AP277" s="119"/>
      <c r="AQ277" s="117"/>
      <c r="AU277" s="118"/>
      <c r="AV277" s="118"/>
      <c r="AW277" s="118"/>
      <c r="AX277" s="122"/>
      <c r="AY277" s="124"/>
      <c r="AZ277" s="118"/>
      <c r="BA277" s="118"/>
      <c r="BB277" s="124"/>
      <c r="BC277" s="118"/>
      <c r="BD277" s="118"/>
      <c r="BE277" s="118"/>
      <c r="BF277" s="118"/>
      <c r="BG277" s="118"/>
      <c r="BH277" s="118"/>
      <c r="BI277" s="118"/>
      <c r="BJ277" s="118"/>
      <c r="BK277" s="118"/>
      <c r="BM277" s="118"/>
      <c r="BN277" s="118"/>
      <c r="BO277" s="118"/>
      <c r="BP277" s="118"/>
    </row>
    <row r="278" spans="1:68">
      <c r="A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24"/>
      <c r="AB278" s="118"/>
      <c r="AC278" s="118"/>
      <c r="AD278" s="124"/>
      <c r="AE278" s="117"/>
      <c r="AF278" s="118"/>
      <c r="AG278" s="118"/>
      <c r="AH278" s="117"/>
      <c r="AI278" s="118"/>
      <c r="AJ278" s="118"/>
      <c r="AK278" s="117"/>
      <c r="AL278" s="118"/>
      <c r="AM278" s="124"/>
      <c r="AN278" s="118"/>
      <c r="AO278" s="118"/>
      <c r="AP278" s="116"/>
      <c r="AQ278" s="120"/>
      <c r="AS278" s="118"/>
      <c r="AT278" s="159"/>
      <c r="AU278" s="118"/>
      <c r="AV278" s="118"/>
      <c r="AW278" s="118"/>
      <c r="AX278" s="122"/>
      <c r="AY278" s="124"/>
      <c r="AZ278" s="118"/>
      <c r="BA278" s="118"/>
      <c r="BB278" s="124"/>
      <c r="BC278" s="118"/>
      <c r="BD278" s="118"/>
      <c r="BE278" s="118"/>
      <c r="BF278" s="118"/>
      <c r="BG278" s="118"/>
      <c r="BH278" s="118"/>
      <c r="BI278" s="118"/>
      <c r="BJ278" s="118"/>
      <c r="BK278" s="118"/>
      <c r="BM278" s="118"/>
      <c r="BN278" s="118"/>
      <c r="BO278" s="118"/>
      <c r="BP278" s="118"/>
    </row>
    <row r="279" spans="1:68">
      <c r="A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24"/>
      <c r="AB279" s="118"/>
      <c r="AC279" s="118"/>
      <c r="AD279" s="124"/>
      <c r="AE279" s="117"/>
      <c r="AF279" s="118"/>
      <c r="AG279" s="118"/>
      <c r="AH279" s="117"/>
      <c r="AI279" s="118"/>
      <c r="AJ279" s="118"/>
      <c r="AK279" s="117"/>
      <c r="AL279" s="118"/>
      <c r="AM279" s="124"/>
      <c r="AN279" s="118"/>
      <c r="AO279" s="118"/>
      <c r="AP279" s="25"/>
      <c r="AQ279" s="117"/>
      <c r="AS279" s="118"/>
      <c r="AT279" s="159"/>
      <c r="AU279" s="118"/>
      <c r="AV279" s="118"/>
      <c r="AW279" s="118"/>
      <c r="AX279" s="122"/>
      <c r="AY279" s="124"/>
      <c r="AZ279" s="118"/>
      <c r="BA279" s="118"/>
      <c r="BB279" s="124"/>
      <c r="BC279" s="118"/>
      <c r="BD279" s="118"/>
      <c r="BE279" s="118"/>
      <c r="BF279" s="118"/>
      <c r="BG279" s="118"/>
      <c r="BH279" s="118"/>
      <c r="BI279" s="118"/>
      <c r="BJ279" s="118"/>
      <c r="BK279" s="118"/>
      <c r="BM279" s="118"/>
      <c r="BN279" s="118"/>
      <c r="BO279" s="118"/>
      <c r="BP279" s="118"/>
    </row>
    <row r="280" spans="1:68">
      <c r="A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24"/>
      <c r="AB280" s="118"/>
      <c r="AC280" s="118"/>
      <c r="AD280" s="124"/>
      <c r="AE280" s="117"/>
      <c r="AF280" s="118"/>
      <c r="AG280" s="118"/>
      <c r="AH280" s="117"/>
      <c r="AI280" s="118"/>
      <c r="AJ280" s="118"/>
      <c r="AK280" s="117"/>
      <c r="AL280" s="118"/>
      <c r="AM280" s="124"/>
      <c r="AN280" s="118"/>
      <c r="AO280" s="122"/>
      <c r="AP280" s="116"/>
      <c r="AQ280" s="120"/>
      <c r="AS280" s="118"/>
      <c r="AT280" s="159"/>
      <c r="AU280" s="118"/>
      <c r="AV280" s="118"/>
      <c r="AW280" s="118"/>
      <c r="AX280" s="122"/>
      <c r="AY280" s="124"/>
      <c r="AZ280" s="118"/>
      <c r="BA280" s="118"/>
      <c r="BB280" s="124"/>
      <c r="BC280" s="118"/>
      <c r="BD280" s="118"/>
      <c r="BE280" s="118"/>
      <c r="BF280" s="118"/>
      <c r="BG280" s="118"/>
      <c r="BH280" s="118"/>
      <c r="BI280" s="118"/>
      <c r="BJ280" s="118"/>
      <c r="BK280" s="118"/>
      <c r="BM280" s="118"/>
      <c r="BN280" s="118"/>
      <c r="BO280" s="118"/>
      <c r="BP280" s="118"/>
    </row>
    <row r="281" spans="1:68">
      <c r="A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24"/>
      <c r="AB281" s="118"/>
      <c r="AC281" s="118"/>
      <c r="AD281" s="124"/>
      <c r="AE281" s="117"/>
      <c r="AF281" s="118"/>
      <c r="AG281" s="118"/>
      <c r="AH281" s="117"/>
      <c r="AI281" s="118"/>
      <c r="AJ281" s="118"/>
      <c r="AK281" s="117"/>
      <c r="AL281" s="118"/>
      <c r="AM281" s="124"/>
      <c r="AN281" s="118"/>
      <c r="AO281" s="118"/>
      <c r="AP281" s="116"/>
      <c r="AQ281" s="117"/>
      <c r="AS281" s="118"/>
      <c r="AT281" s="118"/>
      <c r="AU281" s="118"/>
      <c r="AV281" s="118"/>
      <c r="AW281" s="118"/>
      <c r="AX281" s="122"/>
      <c r="AY281" s="124"/>
      <c r="AZ281" s="118"/>
      <c r="BA281" s="118"/>
      <c r="BB281" s="124"/>
      <c r="BC281" s="118"/>
      <c r="BD281" s="118"/>
      <c r="BE281" s="118"/>
      <c r="BF281" s="118"/>
      <c r="BG281" s="118"/>
      <c r="BH281" s="118"/>
      <c r="BI281" s="118"/>
      <c r="BJ281" s="118"/>
      <c r="BK281" s="118"/>
      <c r="BM281" s="118"/>
      <c r="BN281" s="118"/>
      <c r="BO281" s="118"/>
      <c r="BP281" s="118"/>
    </row>
    <row r="282" spans="1:68">
      <c r="A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24"/>
      <c r="AB282" s="118"/>
      <c r="AC282" s="118"/>
      <c r="AD282" s="124"/>
      <c r="AE282" s="117"/>
      <c r="AF282" s="118"/>
      <c r="AG282" s="118"/>
      <c r="AH282" s="117"/>
      <c r="AI282" s="118"/>
      <c r="AJ282" s="118"/>
      <c r="AK282" s="117"/>
      <c r="AL282" s="118"/>
      <c r="AM282" s="124"/>
      <c r="AN282" s="118"/>
      <c r="AO282" s="122"/>
      <c r="AP282" s="116"/>
      <c r="AQ282" s="120"/>
      <c r="AR282" s="118"/>
      <c r="AS282" s="118"/>
      <c r="AT282" s="118"/>
      <c r="AU282" s="118"/>
      <c r="AV282" s="118"/>
      <c r="AW282" s="118"/>
      <c r="AX282" s="122"/>
      <c r="AY282" s="124"/>
      <c r="AZ282" s="118"/>
      <c r="BA282" s="118"/>
      <c r="BB282" s="124"/>
      <c r="BC282" s="118"/>
      <c r="BD282" s="118"/>
      <c r="BE282" s="118"/>
      <c r="BF282" s="118"/>
      <c r="BG282" s="118"/>
      <c r="BH282" s="118"/>
      <c r="BI282" s="118"/>
      <c r="BJ282" s="118"/>
      <c r="BK282" s="118"/>
      <c r="BM282" s="118"/>
      <c r="BN282" s="118"/>
      <c r="BO282" s="118"/>
      <c r="BP282" s="118"/>
    </row>
    <row r="283" spans="1:68">
      <c r="A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24"/>
      <c r="AB283" s="118"/>
      <c r="AC283" s="118"/>
      <c r="AD283" s="124"/>
      <c r="AE283" s="117"/>
      <c r="AF283" s="118"/>
      <c r="AG283" s="118"/>
      <c r="AH283" s="117"/>
      <c r="AI283" s="118"/>
      <c r="AJ283" s="118"/>
      <c r="AK283" s="117"/>
      <c r="AL283" s="118"/>
      <c r="AM283" s="124"/>
      <c r="AN283" s="118"/>
      <c r="AO283" s="118"/>
      <c r="AP283" s="116"/>
      <c r="AQ283" s="120"/>
      <c r="AR283" s="118"/>
      <c r="AS283" s="118"/>
      <c r="AT283" s="118"/>
      <c r="AU283" s="118"/>
      <c r="AV283" s="118"/>
      <c r="AW283" s="118"/>
      <c r="AX283" s="122"/>
      <c r="AY283" s="124"/>
      <c r="AZ283" s="118"/>
      <c r="BA283" s="118"/>
      <c r="BB283" s="124"/>
      <c r="BC283" s="118"/>
      <c r="BD283" s="118"/>
      <c r="BE283" s="118"/>
      <c r="BF283" s="118"/>
      <c r="BG283" s="118"/>
      <c r="BH283" s="118"/>
      <c r="BI283" s="118"/>
      <c r="BJ283" s="118"/>
      <c r="BK283" s="118"/>
      <c r="BM283" s="118"/>
      <c r="BN283" s="118"/>
      <c r="BO283" s="118"/>
      <c r="BP283" s="118"/>
    </row>
    <row r="284" spans="1:68">
      <c r="A284" s="118"/>
      <c r="C284" s="134"/>
      <c r="D284" s="122"/>
      <c r="E284" s="118"/>
      <c r="F284" s="118"/>
      <c r="G284" s="116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24"/>
      <c r="AB284" s="118"/>
      <c r="AC284" s="118"/>
      <c r="AD284" s="124"/>
      <c r="AE284" s="117"/>
      <c r="AF284" s="118"/>
      <c r="AG284" s="118"/>
      <c r="AH284" s="117"/>
      <c r="AI284" s="118"/>
      <c r="AJ284" s="118"/>
      <c r="AK284" s="117"/>
      <c r="AL284" s="118"/>
      <c r="AM284" s="124"/>
      <c r="AN284" s="118"/>
      <c r="AO284" s="118"/>
      <c r="AP284" s="119"/>
      <c r="AQ284" s="117"/>
      <c r="AR284" s="118"/>
      <c r="AS284" s="118"/>
      <c r="AT284" s="118"/>
      <c r="AU284" s="118"/>
      <c r="AV284" s="118"/>
      <c r="AW284" s="118"/>
      <c r="AX284" s="122"/>
      <c r="AY284" s="124"/>
      <c r="AZ284" s="118"/>
      <c r="BA284" s="118"/>
      <c r="BB284" s="124"/>
      <c r="BC284" s="118"/>
      <c r="BD284" s="118"/>
      <c r="BE284" s="118"/>
      <c r="BF284" s="118"/>
      <c r="BG284" s="118"/>
      <c r="BH284" s="118"/>
      <c r="BI284" s="118"/>
      <c r="BJ284" s="118"/>
      <c r="BK284" s="118"/>
      <c r="BM284" s="118"/>
      <c r="BN284" s="118"/>
      <c r="BO284" s="118"/>
      <c r="BP284" s="118"/>
    </row>
    <row r="285" spans="1:68">
      <c r="A285" s="118"/>
      <c r="C285" s="134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24"/>
      <c r="AB285" s="118"/>
      <c r="AC285" s="118"/>
      <c r="AD285" s="124"/>
      <c r="AE285" s="117"/>
      <c r="AF285" s="118"/>
      <c r="AG285" s="118"/>
      <c r="AH285" s="117"/>
      <c r="AI285" s="118"/>
      <c r="AJ285" s="118"/>
      <c r="AK285" s="117"/>
      <c r="AL285" s="118"/>
      <c r="AM285" s="124"/>
      <c r="AN285" s="118"/>
      <c r="AO285" s="118"/>
      <c r="AP285" s="116"/>
      <c r="AQ285" s="120"/>
      <c r="AS285" s="118"/>
      <c r="AU285" s="118"/>
      <c r="AV285" s="118"/>
      <c r="AW285" s="118"/>
      <c r="AX285" s="122"/>
      <c r="AY285" s="124"/>
      <c r="AZ285" s="118"/>
      <c r="BA285" s="118"/>
      <c r="BB285" s="124"/>
      <c r="BC285" s="118"/>
      <c r="BD285" s="118"/>
      <c r="BE285" s="118"/>
      <c r="BF285" s="118"/>
      <c r="BG285" s="118"/>
      <c r="BH285" s="118"/>
      <c r="BI285" s="118"/>
      <c r="BJ285" s="118"/>
      <c r="BK285" s="118"/>
      <c r="BM285" s="118"/>
      <c r="BN285" s="118"/>
      <c r="BO285" s="118"/>
      <c r="BP285" s="118"/>
    </row>
    <row r="286" spans="1:68">
      <c r="A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24"/>
      <c r="AB286" s="118"/>
      <c r="AC286" s="118"/>
      <c r="AD286" s="124"/>
      <c r="AE286" s="117"/>
      <c r="AF286" s="118"/>
      <c r="AG286" s="118"/>
      <c r="AH286" s="117"/>
      <c r="AI286" s="118"/>
      <c r="AJ286" s="118"/>
      <c r="AK286" s="117"/>
      <c r="AL286" s="118"/>
      <c r="AM286" s="124"/>
      <c r="AN286" s="118"/>
      <c r="AO286" s="118"/>
      <c r="AP286" s="116"/>
      <c r="AQ286" s="120"/>
      <c r="AS286" s="118"/>
      <c r="AU286" s="118"/>
      <c r="AV286" s="118"/>
      <c r="AW286" s="118"/>
      <c r="AX286" s="122"/>
      <c r="AY286" s="124"/>
      <c r="AZ286" s="118"/>
      <c r="BA286" s="118"/>
      <c r="BB286" s="124"/>
      <c r="BC286" s="118"/>
      <c r="BD286" s="118"/>
      <c r="BE286" s="118"/>
      <c r="BF286" s="118"/>
      <c r="BG286" s="118"/>
      <c r="BH286" s="118"/>
      <c r="BI286" s="118"/>
      <c r="BJ286" s="118"/>
      <c r="BK286" s="118"/>
      <c r="BM286" s="118"/>
      <c r="BN286" s="118"/>
      <c r="BO286" s="118"/>
      <c r="BP286" s="118"/>
    </row>
    <row r="287" spans="1:68">
      <c r="A287" s="118"/>
      <c r="C287" s="137"/>
      <c r="D287" s="134"/>
      <c r="E287" s="116"/>
      <c r="F287" s="116"/>
      <c r="G287" s="116"/>
      <c r="H287" s="116"/>
      <c r="I287" s="74"/>
      <c r="J287" s="116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24"/>
      <c r="AB287" s="118"/>
      <c r="AC287" s="118"/>
      <c r="AD287" s="124"/>
      <c r="AE287" s="117"/>
      <c r="AF287" s="118"/>
      <c r="AG287" s="118"/>
      <c r="AH287" s="117"/>
      <c r="AI287" s="118"/>
      <c r="AJ287" s="118"/>
      <c r="AK287" s="117"/>
      <c r="AL287" s="118"/>
      <c r="AM287" s="124"/>
      <c r="AN287" s="118"/>
      <c r="AO287" s="118"/>
      <c r="AP287" s="116"/>
      <c r="AQ287" s="117"/>
      <c r="AS287" s="118"/>
      <c r="AU287" s="118"/>
      <c r="AV287" s="118"/>
      <c r="AW287" s="118"/>
      <c r="AX287" s="122"/>
      <c r="AY287" s="124"/>
      <c r="AZ287" s="118"/>
      <c r="BA287" s="118"/>
      <c r="BB287" s="124"/>
      <c r="BC287" s="118"/>
      <c r="BD287" s="118"/>
      <c r="BE287" s="118"/>
      <c r="BF287" s="118"/>
      <c r="BG287" s="118"/>
      <c r="BH287" s="118"/>
      <c r="BI287" s="118"/>
      <c r="BJ287" s="118"/>
      <c r="BK287" s="118"/>
      <c r="BM287" s="118"/>
      <c r="BN287" s="118"/>
      <c r="BO287" s="118"/>
      <c r="BP287" s="118"/>
    </row>
    <row r="288" spans="1:68">
      <c r="A288" s="118"/>
      <c r="C288" s="117"/>
      <c r="D288" s="122"/>
      <c r="E288" s="118"/>
      <c r="F288" s="118"/>
      <c r="G288" s="118"/>
      <c r="H288" s="118"/>
      <c r="I288" s="18"/>
      <c r="J288" s="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24"/>
      <c r="AB288" s="118"/>
      <c r="AC288" s="118"/>
      <c r="AD288" s="124"/>
      <c r="AE288" s="117"/>
      <c r="AF288" s="118"/>
      <c r="AG288" s="118"/>
      <c r="AH288" s="117"/>
      <c r="AI288" s="118"/>
      <c r="AJ288" s="118"/>
      <c r="AK288" s="117"/>
      <c r="AL288" s="118"/>
      <c r="AM288" s="124"/>
      <c r="AN288" s="118"/>
      <c r="AO288" s="118"/>
      <c r="AP288" s="116"/>
      <c r="AQ288" s="120"/>
      <c r="AS288" s="118"/>
      <c r="AU288" s="118"/>
      <c r="AV288" s="118"/>
      <c r="AW288" s="118"/>
      <c r="AX288" s="122"/>
      <c r="AY288" s="124"/>
      <c r="AZ288" s="118"/>
      <c r="BA288" s="118"/>
      <c r="BB288" s="124"/>
      <c r="BC288" s="118"/>
      <c r="BD288" s="118"/>
      <c r="BE288" s="118"/>
      <c r="BF288" s="118"/>
      <c r="BG288" s="118"/>
      <c r="BH288" s="118"/>
      <c r="BI288" s="118"/>
      <c r="BJ288" s="118"/>
      <c r="BK288" s="118"/>
      <c r="BM288" s="118"/>
      <c r="BN288" s="118"/>
      <c r="BO288" s="118"/>
      <c r="BP288" s="118"/>
    </row>
    <row r="289" spans="1:68">
      <c r="A289" s="118"/>
      <c r="C289" s="117"/>
      <c r="D289" s="122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24"/>
      <c r="AB289" s="118"/>
      <c r="AC289" s="118"/>
      <c r="AD289" s="124"/>
      <c r="AE289" s="117"/>
      <c r="AF289" s="118"/>
      <c r="AG289" s="118"/>
      <c r="AH289" s="117"/>
      <c r="AI289" s="118"/>
      <c r="AJ289" s="118"/>
      <c r="AK289" s="117"/>
      <c r="AL289" s="118"/>
      <c r="AM289" s="124"/>
      <c r="AN289" s="118"/>
      <c r="AO289" s="122"/>
      <c r="AP289" s="116"/>
      <c r="AQ289" s="120"/>
      <c r="AR289" s="118"/>
      <c r="AS289" s="124"/>
      <c r="AT289" s="118"/>
      <c r="AU289" s="118"/>
      <c r="AV289" s="118"/>
      <c r="AW289" s="118"/>
      <c r="AX289" s="122"/>
      <c r="AY289" s="124"/>
      <c r="AZ289" s="118"/>
      <c r="BA289" s="118"/>
      <c r="BB289" s="124"/>
      <c r="BC289" s="118"/>
      <c r="BD289" s="118"/>
      <c r="BE289" s="118"/>
      <c r="BF289" s="118"/>
      <c r="BG289" s="118"/>
      <c r="BH289" s="118"/>
      <c r="BI289" s="118"/>
      <c r="BJ289" s="118"/>
      <c r="BK289" s="118"/>
      <c r="BM289" s="118"/>
      <c r="BN289" s="118"/>
      <c r="BO289" s="118"/>
      <c r="BP289" s="118"/>
    </row>
    <row r="290" spans="1:68">
      <c r="A290" s="118"/>
      <c r="C290" s="134"/>
      <c r="D290" s="122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24"/>
      <c r="AB290" s="118"/>
      <c r="AC290" s="118"/>
      <c r="AD290" s="124"/>
      <c r="AE290" s="117"/>
      <c r="AF290" s="118"/>
      <c r="AG290" s="118"/>
      <c r="AH290" s="117"/>
      <c r="AI290" s="118"/>
      <c r="AJ290" s="118"/>
      <c r="AK290" s="117"/>
      <c r="AL290" s="118"/>
      <c r="AM290" s="124"/>
      <c r="AN290" s="118"/>
      <c r="AO290" s="118"/>
      <c r="AP290" s="116"/>
      <c r="AQ290" s="120"/>
      <c r="AR290" s="118"/>
      <c r="AS290" s="124"/>
      <c r="AT290" s="118"/>
      <c r="AU290" s="118"/>
      <c r="AV290" s="118"/>
      <c r="AW290" s="118"/>
      <c r="AX290" s="122"/>
      <c r="AY290" s="124"/>
      <c r="AZ290" s="118"/>
      <c r="BA290" s="118"/>
      <c r="BB290" s="124"/>
      <c r="BC290" s="118"/>
      <c r="BD290" s="118"/>
      <c r="BE290" s="118"/>
      <c r="BF290" s="118"/>
      <c r="BG290" s="118"/>
      <c r="BH290" s="118"/>
      <c r="BI290" s="118"/>
      <c r="BJ290" s="118"/>
      <c r="BK290" s="118"/>
      <c r="BM290" s="118"/>
      <c r="BN290" s="118"/>
      <c r="BO290" s="118"/>
      <c r="BP290" s="118"/>
    </row>
    <row r="291" spans="1:68">
      <c r="A291" s="118"/>
      <c r="C291" s="137"/>
      <c r="D291" s="122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24"/>
      <c r="AB291" s="118"/>
      <c r="AC291" s="118"/>
      <c r="AD291" s="124"/>
      <c r="AE291" s="117"/>
      <c r="AF291" s="118"/>
      <c r="AG291" s="118"/>
      <c r="AH291" s="117"/>
      <c r="AI291" s="118"/>
      <c r="AJ291" s="118"/>
      <c r="AK291" s="117"/>
      <c r="AL291" s="118"/>
      <c r="AM291" s="124"/>
      <c r="AN291" s="118"/>
      <c r="AO291" s="118"/>
      <c r="AP291" s="116"/>
      <c r="AQ291" s="120"/>
      <c r="AR291" s="118"/>
      <c r="AS291" s="124"/>
      <c r="AT291" s="118"/>
      <c r="AU291" s="118"/>
      <c r="AV291" s="118"/>
      <c r="AW291" s="118"/>
      <c r="AX291" s="122"/>
      <c r="AY291" s="124"/>
      <c r="AZ291" s="118"/>
      <c r="BA291" s="118"/>
      <c r="BB291" s="124"/>
      <c r="BC291" s="118"/>
      <c r="BD291" s="118"/>
      <c r="BE291" s="118"/>
      <c r="BF291" s="118"/>
      <c r="BG291" s="118"/>
      <c r="BH291" s="118"/>
      <c r="BI291" s="118"/>
      <c r="BJ291" s="118"/>
      <c r="BK291" s="118"/>
      <c r="BM291" s="118"/>
      <c r="BN291" s="118"/>
      <c r="BO291" s="118"/>
      <c r="BP291" s="118"/>
    </row>
    <row r="292" spans="1:68">
      <c r="A292" s="118"/>
      <c r="D292" s="122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24"/>
      <c r="AB292" s="118"/>
      <c r="AC292" s="118"/>
      <c r="AD292" s="124"/>
      <c r="AE292" s="117"/>
      <c r="AF292" s="118"/>
      <c r="AG292" s="118"/>
      <c r="AH292" s="117"/>
      <c r="AI292" s="118"/>
      <c r="AJ292" s="118"/>
      <c r="AK292" s="117"/>
      <c r="AL292" s="118"/>
      <c r="AM292" s="124"/>
      <c r="AN292" s="118"/>
      <c r="AO292" s="118"/>
      <c r="AP292" s="116"/>
      <c r="AQ292" s="117"/>
      <c r="AR292" s="118"/>
      <c r="AS292" s="124"/>
      <c r="AT292" s="118"/>
      <c r="AU292" s="118"/>
      <c r="AV292" s="118"/>
      <c r="AW292" s="118"/>
      <c r="AX292" s="122"/>
      <c r="AY292" s="124"/>
      <c r="AZ292" s="118"/>
      <c r="BA292" s="118"/>
      <c r="BB292" s="124"/>
      <c r="BC292" s="118"/>
      <c r="BD292" s="118"/>
      <c r="BE292" s="118"/>
      <c r="BF292" s="118"/>
      <c r="BG292" s="118"/>
      <c r="BH292" s="118"/>
      <c r="BI292" s="118"/>
      <c r="BJ292" s="118"/>
      <c r="BK292" s="118"/>
      <c r="BM292" s="118"/>
      <c r="BN292" s="118"/>
      <c r="BO292" s="118"/>
      <c r="BP292" s="118"/>
    </row>
    <row r="293" spans="1:68">
      <c r="A293" s="118"/>
      <c r="C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6"/>
      <c r="X293" s="118"/>
      <c r="Y293" s="118"/>
      <c r="Z293" s="118"/>
      <c r="AA293" s="124"/>
      <c r="AB293" s="118"/>
      <c r="AC293" s="118"/>
      <c r="AD293" s="124"/>
      <c r="AE293" s="117"/>
      <c r="AF293" s="118"/>
      <c r="AG293" s="118"/>
      <c r="AH293" s="117"/>
      <c r="AI293" s="118"/>
      <c r="AJ293" s="118"/>
      <c r="AK293" s="117"/>
      <c r="AL293" s="118"/>
      <c r="AM293" s="124"/>
      <c r="AN293" s="118"/>
      <c r="AO293" s="118"/>
      <c r="AP293" s="116"/>
      <c r="AQ293" s="120"/>
      <c r="AR293" s="118"/>
      <c r="AS293" s="124"/>
      <c r="AT293" s="118"/>
      <c r="AU293" s="118"/>
      <c r="AV293" s="118"/>
      <c r="AW293" s="118"/>
      <c r="AX293" s="122"/>
      <c r="AY293" s="124"/>
      <c r="AZ293" s="118"/>
      <c r="BA293" s="118"/>
      <c r="BB293" s="124"/>
      <c r="BC293" s="118"/>
      <c r="BD293" s="118"/>
      <c r="BE293" s="118"/>
      <c r="BF293" s="118"/>
      <c r="BG293" s="118"/>
      <c r="BH293" s="118"/>
      <c r="BI293" s="118"/>
      <c r="BJ293" s="118"/>
      <c r="BK293" s="118"/>
      <c r="BM293" s="118"/>
      <c r="BN293" s="118"/>
      <c r="BO293" s="118"/>
      <c r="BP293" s="118"/>
    </row>
    <row r="294" spans="1:68">
      <c r="A294" s="118"/>
      <c r="C294" s="134"/>
      <c r="E294" s="118"/>
      <c r="F294" s="118"/>
      <c r="G294" s="116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24"/>
      <c r="AB294" s="118"/>
      <c r="AC294" s="118"/>
      <c r="AD294" s="124"/>
      <c r="AE294" s="117"/>
      <c r="AF294" s="118"/>
      <c r="AG294" s="118"/>
      <c r="AH294" s="117"/>
      <c r="AI294" s="118"/>
      <c r="AJ294" s="118"/>
      <c r="AK294" s="117"/>
      <c r="AL294" s="118"/>
      <c r="AM294" s="124"/>
      <c r="AN294" s="118"/>
      <c r="AO294" s="118"/>
      <c r="AP294" s="116"/>
      <c r="AQ294" s="120"/>
      <c r="AR294" s="118"/>
      <c r="AS294" s="124"/>
      <c r="AT294" s="118"/>
      <c r="AU294" s="118"/>
      <c r="AV294" s="118"/>
      <c r="AW294" s="118"/>
      <c r="AX294" s="122"/>
      <c r="AY294" s="124"/>
      <c r="AZ294" s="118"/>
      <c r="BA294" s="118"/>
      <c r="BB294" s="124"/>
      <c r="BC294" s="118"/>
      <c r="BD294" s="118"/>
      <c r="BE294" s="118"/>
      <c r="BF294" s="118"/>
      <c r="BG294" s="118"/>
      <c r="BH294" s="118"/>
      <c r="BI294" s="118"/>
      <c r="BJ294" s="118"/>
      <c r="BK294" s="118"/>
      <c r="BM294" s="118"/>
      <c r="BN294" s="118"/>
      <c r="BO294" s="118"/>
      <c r="BP294" s="118"/>
    </row>
    <row r="295" spans="1:68">
      <c r="A295" s="118"/>
      <c r="C295" s="134"/>
      <c r="E295" s="118"/>
      <c r="F295" s="118"/>
      <c r="G295" s="116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24"/>
      <c r="AB295" s="118"/>
      <c r="AC295" s="118"/>
      <c r="AD295" s="124"/>
      <c r="AE295" s="117"/>
      <c r="AF295" s="118"/>
      <c r="AG295" s="118"/>
      <c r="AH295" s="117"/>
      <c r="AI295" s="118"/>
      <c r="AJ295" s="118"/>
      <c r="AK295" s="117"/>
      <c r="AL295" s="118"/>
      <c r="AM295" s="124"/>
      <c r="AN295" s="118"/>
      <c r="AO295" s="118"/>
      <c r="AP295" s="116"/>
      <c r="AQ295" s="117"/>
      <c r="AR295" s="118"/>
      <c r="AS295" s="124"/>
      <c r="AT295" s="118"/>
      <c r="AU295" s="118"/>
      <c r="AV295" s="118"/>
      <c r="AW295" s="118"/>
      <c r="AX295" s="122"/>
      <c r="AY295" s="124"/>
      <c r="AZ295" s="118"/>
      <c r="BA295" s="118"/>
      <c r="BB295" s="124"/>
      <c r="BC295" s="118"/>
      <c r="BD295" s="118"/>
      <c r="BE295" s="118"/>
      <c r="BF295" s="118"/>
      <c r="BG295" s="118"/>
      <c r="BH295" s="118"/>
      <c r="BI295" s="118"/>
      <c r="BJ295" s="118"/>
      <c r="BK295" s="118"/>
      <c r="BM295" s="118"/>
      <c r="BN295" s="118"/>
      <c r="BO295" s="118"/>
      <c r="BP295" s="118"/>
    </row>
    <row r="296" spans="1:68">
      <c r="A296" s="118"/>
      <c r="C296" s="134"/>
      <c r="E296" s="118"/>
      <c r="F296" s="118"/>
      <c r="G296" s="116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24"/>
      <c r="AB296" s="118"/>
      <c r="AC296" s="118"/>
      <c r="AD296" s="124"/>
      <c r="AE296" s="117"/>
      <c r="AF296" s="118"/>
      <c r="AG296" s="118"/>
      <c r="AH296" s="117"/>
      <c r="AI296" s="118"/>
      <c r="AJ296" s="118"/>
      <c r="AK296" s="117"/>
      <c r="AL296" s="118"/>
      <c r="AM296" s="124"/>
      <c r="AN296" s="118"/>
      <c r="AO296" s="118"/>
      <c r="AP296" s="119"/>
      <c r="AQ296" s="120"/>
      <c r="AR296" s="118"/>
      <c r="AS296" s="124"/>
      <c r="AT296" s="118"/>
      <c r="AU296" s="118"/>
      <c r="AV296" s="118"/>
      <c r="AW296" s="118"/>
      <c r="AX296" s="122"/>
      <c r="AY296" s="124"/>
      <c r="AZ296" s="118"/>
      <c r="BA296" s="118"/>
      <c r="BB296" s="124"/>
      <c r="BC296" s="118"/>
      <c r="BD296" s="118"/>
      <c r="BE296" s="118"/>
      <c r="BF296" s="118"/>
      <c r="BG296" s="118"/>
      <c r="BH296" s="118"/>
      <c r="BI296" s="118"/>
      <c r="BJ296" s="118"/>
      <c r="BK296" s="118"/>
      <c r="BM296" s="118"/>
      <c r="BN296" s="118"/>
      <c r="BO296" s="118"/>
      <c r="BP296" s="118"/>
    </row>
    <row r="297" spans="1:68">
      <c r="A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24"/>
      <c r="AB297" s="118"/>
      <c r="AC297" s="118"/>
      <c r="AD297" s="124"/>
      <c r="AE297" s="117"/>
      <c r="AF297" s="118"/>
      <c r="AG297" s="118"/>
      <c r="AH297" s="117"/>
      <c r="AI297" s="118"/>
      <c r="AJ297" s="118"/>
      <c r="AK297" s="117"/>
      <c r="AL297" s="118"/>
      <c r="AM297" s="124"/>
      <c r="AN297" s="118"/>
      <c r="AO297" s="118"/>
      <c r="AP297" s="116"/>
      <c r="AQ297" s="120"/>
      <c r="AR297" s="118"/>
      <c r="AS297" s="124"/>
      <c r="AT297" s="118"/>
      <c r="AU297" s="118"/>
      <c r="AV297" s="118"/>
      <c r="AW297" s="118"/>
      <c r="AX297" s="122"/>
      <c r="AY297" s="124"/>
      <c r="AZ297" s="118"/>
      <c r="BA297" s="118"/>
      <c r="BB297" s="124"/>
      <c r="BC297" s="118"/>
      <c r="BD297" s="118"/>
      <c r="BE297" s="118"/>
      <c r="BF297" s="118"/>
      <c r="BG297" s="118"/>
      <c r="BH297" s="118"/>
      <c r="BI297" s="118"/>
      <c r="BJ297" s="118"/>
      <c r="BK297" s="118"/>
      <c r="BM297" s="118"/>
      <c r="BN297" s="118"/>
      <c r="BO297" s="118"/>
      <c r="BP297" s="118"/>
    </row>
    <row r="298" spans="1:68">
      <c r="A298" s="118"/>
      <c r="C298" s="137"/>
      <c r="D298" s="162"/>
      <c r="E298" s="116"/>
      <c r="F298" s="74"/>
      <c r="G298" s="116"/>
      <c r="H298" s="116"/>
      <c r="I298" s="116"/>
      <c r="J298" s="74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24"/>
      <c r="AB298" s="118"/>
      <c r="AC298" s="118"/>
      <c r="AD298" s="124"/>
      <c r="AE298" s="117"/>
      <c r="AF298" s="118"/>
      <c r="AG298" s="118"/>
      <c r="AH298" s="117"/>
      <c r="AI298" s="118"/>
      <c r="AJ298" s="118"/>
      <c r="AK298" s="117"/>
      <c r="AL298" s="118"/>
      <c r="AM298" s="124"/>
      <c r="AN298" s="118"/>
      <c r="AO298" s="118"/>
      <c r="AP298" s="119"/>
      <c r="AQ298" s="117"/>
      <c r="AR298" s="118"/>
      <c r="AS298" s="124"/>
      <c r="AT298" s="118"/>
      <c r="AU298" s="118"/>
      <c r="AV298" s="118"/>
      <c r="AW298" s="118"/>
      <c r="AX298" s="122"/>
      <c r="AY298" s="124"/>
      <c r="AZ298" s="118"/>
      <c r="BA298" s="118"/>
      <c r="BB298" s="124"/>
      <c r="BC298" s="118"/>
      <c r="BD298" s="118"/>
      <c r="BE298" s="118"/>
      <c r="BF298" s="118"/>
      <c r="BG298" s="118"/>
      <c r="BH298" s="118"/>
      <c r="BI298" s="118"/>
      <c r="BJ298" s="118"/>
      <c r="BK298" s="118"/>
      <c r="BM298" s="118"/>
      <c r="BN298" s="118"/>
      <c r="BO298" s="118"/>
      <c r="BP298" s="118"/>
    </row>
    <row r="299" spans="1:68">
      <c r="A299" s="118"/>
      <c r="C299" s="112"/>
      <c r="D299" s="162"/>
      <c r="E299" s="116"/>
      <c r="F299" s="74"/>
      <c r="G299" s="116"/>
      <c r="H299" s="118"/>
      <c r="I299" s="118"/>
      <c r="J299" s="116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24"/>
      <c r="AB299" s="118"/>
      <c r="AC299" s="118"/>
      <c r="AD299" s="124"/>
      <c r="AE299" s="117"/>
      <c r="AF299" s="118"/>
      <c r="AG299" s="118"/>
      <c r="AH299" s="117"/>
      <c r="AI299" s="118"/>
      <c r="AJ299" s="118"/>
      <c r="AK299" s="117"/>
      <c r="AL299" s="118"/>
      <c r="AM299" s="124"/>
      <c r="AN299" s="118"/>
      <c r="AO299" s="118"/>
      <c r="AP299" s="116"/>
      <c r="AQ299" s="120"/>
      <c r="AR299" s="118"/>
      <c r="AS299" s="124"/>
      <c r="AT299" s="118"/>
      <c r="AU299" s="118"/>
      <c r="AV299" s="118"/>
      <c r="AW299" s="118"/>
      <c r="AX299" s="122"/>
      <c r="AY299" s="124"/>
      <c r="AZ299" s="118"/>
      <c r="BA299" s="118"/>
      <c r="BB299" s="124"/>
      <c r="BC299" s="118"/>
      <c r="BD299" s="118"/>
      <c r="BE299" s="118"/>
      <c r="BF299" s="118"/>
      <c r="BG299" s="118"/>
      <c r="BH299" s="118"/>
      <c r="BI299" s="118"/>
      <c r="BJ299" s="118"/>
      <c r="BK299" s="118"/>
      <c r="BM299" s="118"/>
      <c r="BN299" s="118"/>
      <c r="BO299" s="118"/>
      <c r="BP299" s="118"/>
    </row>
    <row r="300" spans="1:68">
      <c r="A300" s="118"/>
      <c r="C300" s="137"/>
      <c r="D300" s="162"/>
      <c r="E300" s="116"/>
      <c r="F300" s="74"/>
      <c r="G300" s="116"/>
      <c r="H300" s="118"/>
      <c r="I300" s="116"/>
      <c r="J300" s="116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24"/>
      <c r="AB300" s="118"/>
      <c r="AC300" s="118"/>
      <c r="AD300" s="124"/>
      <c r="AE300" s="117"/>
      <c r="AF300" s="118"/>
      <c r="AG300" s="118"/>
      <c r="AH300" s="117"/>
      <c r="AI300" s="118"/>
      <c r="AJ300" s="118"/>
      <c r="AK300" s="117"/>
      <c r="AL300" s="118"/>
      <c r="AM300" s="124"/>
      <c r="AN300" s="118"/>
      <c r="AO300" s="18"/>
      <c r="AP300" s="116"/>
      <c r="AQ300" s="120"/>
      <c r="AR300" s="118"/>
      <c r="AS300" s="124"/>
      <c r="AT300" s="118"/>
      <c r="AU300" s="118"/>
      <c r="AV300" s="118"/>
      <c r="AW300" s="118"/>
      <c r="AX300" s="122"/>
      <c r="AY300" s="124"/>
      <c r="AZ300" s="118"/>
      <c r="BA300" s="118"/>
      <c r="BB300" s="124"/>
      <c r="BC300" s="118"/>
      <c r="BD300" s="118"/>
      <c r="BE300" s="118"/>
      <c r="BF300" s="118"/>
      <c r="BG300" s="118"/>
      <c r="BH300" s="118"/>
      <c r="BI300" s="118"/>
      <c r="BJ300" s="118"/>
      <c r="BK300" s="118"/>
      <c r="BM300" s="118"/>
      <c r="BN300" s="118"/>
      <c r="BO300" s="118"/>
      <c r="BP300" s="118"/>
    </row>
    <row r="301" spans="1:68">
      <c r="A301" s="118"/>
      <c r="C301" s="117"/>
      <c r="D301" s="122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24"/>
      <c r="AB301" s="118"/>
      <c r="AC301" s="118"/>
      <c r="AD301" s="124"/>
      <c r="AE301" s="117"/>
      <c r="AF301" s="118"/>
      <c r="AG301" s="118"/>
      <c r="AH301" s="117"/>
      <c r="AI301" s="118"/>
      <c r="AJ301" s="118"/>
      <c r="AK301" s="117"/>
      <c r="AL301" s="118"/>
      <c r="AM301" s="124"/>
      <c r="AN301" s="118"/>
      <c r="AO301" s="118"/>
      <c r="AP301" s="116"/>
      <c r="AQ301" s="117"/>
      <c r="AR301" s="118"/>
      <c r="AS301" s="124"/>
      <c r="AT301" s="118"/>
      <c r="AU301" s="118"/>
      <c r="AV301" s="118"/>
      <c r="AW301" s="118"/>
      <c r="AX301" s="122"/>
      <c r="AY301" s="124"/>
      <c r="AZ301" s="118"/>
      <c r="BA301" s="118"/>
      <c r="BB301" s="124"/>
      <c r="BC301" s="118"/>
      <c r="BD301" s="118"/>
      <c r="BE301" s="118"/>
      <c r="BF301" s="118"/>
      <c r="BG301" s="118"/>
      <c r="BH301" s="118"/>
      <c r="BI301" s="118"/>
      <c r="BJ301" s="118"/>
      <c r="BK301" s="118"/>
      <c r="BM301" s="118"/>
      <c r="BN301" s="118"/>
      <c r="BO301" s="118"/>
      <c r="BP301" s="118"/>
    </row>
    <row r="302" spans="1:68">
      <c r="A302" s="118"/>
      <c r="C302" s="134"/>
      <c r="D302" s="122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24"/>
      <c r="AB302" s="118"/>
      <c r="AC302" s="118"/>
      <c r="AD302" s="124"/>
      <c r="AE302" s="117"/>
      <c r="AF302" s="118"/>
      <c r="AG302" s="118"/>
      <c r="AH302" s="117"/>
      <c r="AI302" s="118"/>
      <c r="AJ302" s="118"/>
      <c r="AK302" s="117"/>
      <c r="AL302" s="118"/>
      <c r="AM302" s="124"/>
      <c r="AN302" s="118"/>
      <c r="AO302" s="118"/>
      <c r="AP302" s="116"/>
      <c r="AQ302" s="120"/>
      <c r="AR302" s="118"/>
      <c r="AS302" s="124"/>
      <c r="AT302" s="118"/>
      <c r="AU302" s="118"/>
      <c r="AV302" s="118"/>
      <c r="AW302" s="118"/>
      <c r="AX302" s="122"/>
      <c r="AY302" s="124"/>
      <c r="AZ302" s="118"/>
      <c r="BA302" s="118"/>
      <c r="BB302" s="124"/>
      <c r="BC302" s="118"/>
      <c r="BD302" s="118"/>
      <c r="BE302" s="118"/>
      <c r="BF302" s="118"/>
      <c r="BG302" s="118"/>
      <c r="BH302" s="118"/>
      <c r="BI302" s="118"/>
      <c r="BJ302" s="118"/>
      <c r="BK302" s="118"/>
      <c r="BM302" s="118"/>
      <c r="BN302" s="118"/>
      <c r="BO302" s="118"/>
      <c r="BP302" s="118"/>
    </row>
    <row r="303" spans="1:68">
      <c r="A303" s="118"/>
      <c r="C303" s="117"/>
      <c r="D303" s="122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24"/>
      <c r="AB303" s="118"/>
      <c r="AC303" s="118"/>
      <c r="AD303" s="124"/>
      <c r="AE303" s="117"/>
      <c r="AF303" s="118"/>
      <c r="AG303" s="118"/>
      <c r="AH303" s="117"/>
      <c r="AI303" s="118"/>
      <c r="AJ303" s="118"/>
      <c r="AK303" s="117"/>
      <c r="AL303" s="118"/>
      <c r="AM303" s="124"/>
      <c r="AN303" s="118"/>
      <c r="AO303" s="118"/>
      <c r="AP303" s="116"/>
      <c r="AQ303" s="151"/>
      <c r="AR303" s="118"/>
      <c r="AS303" s="124"/>
      <c r="AT303" s="118"/>
      <c r="AU303" s="118"/>
      <c r="AV303" s="118"/>
      <c r="AW303" s="118"/>
      <c r="AX303" s="122"/>
      <c r="AY303" s="124"/>
      <c r="AZ303" s="118"/>
      <c r="BA303" s="118"/>
      <c r="BB303" s="124"/>
      <c r="BC303" s="118"/>
      <c r="BD303" s="118"/>
      <c r="BE303" s="118"/>
      <c r="BF303" s="118"/>
      <c r="BG303" s="118"/>
      <c r="BH303" s="118"/>
      <c r="BI303" s="118"/>
      <c r="BJ303" s="118"/>
      <c r="BK303" s="118"/>
      <c r="BM303" s="118"/>
      <c r="BN303" s="118"/>
      <c r="BO303" s="118"/>
      <c r="BP303" s="118"/>
    </row>
    <row r="304" spans="1:68"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24"/>
      <c r="AB304" s="118"/>
      <c r="AC304" s="118"/>
      <c r="AD304" s="124"/>
      <c r="AE304" s="117"/>
      <c r="AF304" s="118"/>
      <c r="AG304" s="118"/>
      <c r="AH304" s="117"/>
      <c r="AI304" s="118"/>
      <c r="AJ304" s="118"/>
      <c r="AK304" s="117"/>
      <c r="AL304" s="118"/>
      <c r="AM304" s="124"/>
      <c r="AN304" s="118"/>
      <c r="AO304" s="118"/>
      <c r="AP304" s="119"/>
      <c r="AQ304" s="120"/>
      <c r="AR304" s="118"/>
      <c r="AS304" s="124"/>
      <c r="AT304" s="118"/>
      <c r="AU304" s="118"/>
      <c r="AV304" s="118"/>
      <c r="AW304" s="118"/>
      <c r="AX304" s="122"/>
      <c r="AY304" s="124"/>
      <c r="AZ304" s="118"/>
      <c r="BA304" s="118"/>
      <c r="BB304" s="124"/>
      <c r="BC304" s="118"/>
      <c r="BD304" s="118"/>
      <c r="BE304" s="118"/>
      <c r="BF304" s="118"/>
      <c r="BG304" s="118"/>
      <c r="BH304" s="118"/>
      <c r="BI304" s="118"/>
      <c r="BJ304" s="118"/>
      <c r="BK304" s="118"/>
      <c r="BM304" s="118"/>
      <c r="BN304" s="118"/>
      <c r="BO304" s="118"/>
      <c r="BP304" s="118"/>
    </row>
    <row r="305" spans="1:68">
      <c r="C305" s="117"/>
      <c r="D305" s="122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24"/>
      <c r="AB305" s="118"/>
      <c r="AC305" s="118"/>
      <c r="AD305" s="124"/>
      <c r="AE305" s="117"/>
      <c r="AF305" s="118"/>
      <c r="AG305" s="118"/>
      <c r="AH305" s="117"/>
      <c r="AI305" s="118"/>
      <c r="AJ305" s="118"/>
      <c r="AK305" s="117"/>
      <c r="AL305" s="118"/>
      <c r="AM305" s="124"/>
      <c r="AN305" s="118"/>
      <c r="AO305" s="118"/>
      <c r="AP305" s="116"/>
      <c r="AQ305" s="117"/>
      <c r="AR305" s="118"/>
      <c r="AS305" s="124"/>
      <c r="AT305" s="118"/>
      <c r="AU305" s="118"/>
      <c r="AV305" s="118"/>
      <c r="AW305" s="118"/>
      <c r="AX305" s="122"/>
      <c r="AY305" s="124"/>
      <c r="AZ305" s="118"/>
      <c r="BA305" s="118"/>
      <c r="BB305" s="124"/>
      <c r="BC305" s="118"/>
      <c r="BD305" s="118"/>
      <c r="BE305" s="118"/>
      <c r="BF305" s="118"/>
      <c r="BG305" s="118"/>
      <c r="BH305" s="118"/>
      <c r="BI305" s="118"/>
      <c r="BJ305" s="118"/>
      <c r="BK305" s="118"/>
      <c r="BM305" s="118"/>
      <c r="BN305" s="118"/>
      <c r="BO305" s="118"/>
      <c r="BP305" s="118"/>
    </row>
    <row r="306" spans="1:68">
      <c r="C306" s="117"/>
      <c r="D306" s="122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6"/>
      <c r="Y306" s="118"/>
      <c r="Z306" s="118"/>
      <c r="AA306" s="124"/>
      <c r="AB306" s="118"/>
      <c r="AC306" s="118"/>
      <c r="AD306" s="124"/>
      <c r="AE306" s="117"/>
      <c r="AF306" s="118"/>
      <c r="AG306" s="118"/>
      <c r="AH306" s="117"/>
      <c r="AI306" s="118"/>
      <c r="AJ306" s="118"/>
      <c r="AK306" s="117"/>
      <c r="AL306" s="118"/>
      <c r="AM306" s="124"/>
      <c r="AN306" s="118"/>
      <c r="AO306" s="118"/>
      <c r="AP306" s="119"/>
      <c r="AQ306" s="120"/>
      <c r="AR306" s="118"/>
      <c r="AS306" s="124"/>
      <c r="AT306" s="118"/>
      <c r="AU306" s="118"/>
      <c r="AV306" s="118"/>
      <c r="AW306" s="118"/>
      <c r="AX306" s="122"/>
      <c r="AY306" s="124"/>
      <c r="AZ306" s="118"/>
      <c r="BA306" s="118"/>
      <c r="BB306" s="124"/>
      <c r="BC306" s="118"/>
      <c r="BD306" s="118"/>
      <c r="BE306" s="118"/>
      <c r="BF306" s="118"/>
      <c r="BG306" s="118"/>
      <c r="BH306" s="118"/>
      <c r="BI306" s="118"/>
      <c r="BJ306" s="118"/>
      <c r="BK306" s="118"/>
      <c r="BM306" s="118"/>
      <c r="BN306" s="118"/>
      <c r="BO306" s="118"/>
      <c r="BP306" s="118"/>
    </row>
    <row r="307" spans="1:68">
      <c r="C307" s="134"/>
      <c r="D307" s="122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24"/>
      <c r="AB307" s="118"/>
      <c r="AC307" s="118"/>
      <c r="AD307" s="124"/>
      <c r="AE307" s="117"/>
      <c r="AF307" s="118"/>
      <c r="AG307" s="118"/>
      <c r="AH307" s="117"/>
      <c r="AI307" s="118"/>
      <c r="AJ307" s="118"/>
      <c r="AK307" s="117"/>
      <c r="AL307" s="118"/>
      <c r="AM307" s="124"/>
      <c r="AN307" s="118"/>
      <c r="AO307" s="118"/>
      <c r="AP307" s="37"/>
      <c r="AQ307" s="117"/>
      <c r="AR307" s="118"/>
      <c r="AS307" s="124"/>
      <c r="AT307" s="118"/>
      <c r="AU307" s="118"/>
      <c r="AV307" s="118"/>
      <c r="AW307" s="118"/>
      <c r="AX307" s="122"/>
      <c r="AY307" s="124"/>
      <c r="AZ307" s="118"/>
      <c r="BA307" s="118"/>
      <c r="BB307" s="124"/>
      <c r="BC307" s="118"/>
      <c r="BD307" s="118"/>
      <c r="BE307" s="118"/>
      <c r="BF307" s="118"/>
      <c r="BG307" s="118"/>
      <c r="BH307" s="118"/>
      <c r="BI307" s="118"/>
      <c r="BJ307" s="118"/>
      <c r="BK307" s="118"/>
      <c r="BM307" s="118"/>
      <c r="BN307" s="118"/>
      <c r="BO307" s="118"/>
      <c r="BP307" s="118"/>
    </row>
    <row r="308" spans="1:68">
      <c r="C308" s="134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24"/>
      <c r="AB308" s="118"/>
      <c r="AC308" s="118"/>
      <c r="AD308" s="124"/>
      <c r="AE308" s="117"/>
      <c r="AF308" s="118"/>
      <c r="AG308" s="118"/>
      <c r="AH308" s="117"/>
      <c r="AI308" s="118"/>
      <c r="AJ308" s="118"/>
      <c r="AK308" s="117"/>
      <c r="AL308" s="118"/>
      <c r="AM308" s="124"/>
      <c r="AN308" s="118"/>
      <c r="AO308" s="118"/>
      <c r="AP308" s="116"/>
      <c r="AQ308" s="120"/>
      <c r="AR308" s="118"/>
      <c r="AS308" s="124"/>
      <c r="AT308" s="118"/>
      <c r="AU308" s="118"/>
      <c r="AV308" s="118"/>
      <c r="AW308" s="118"/>
      <c r="AX308" s="122"/>
      <c r="AY308" s="124"/>
      <c r="AZ308" s="118"/>
      <c r="BA308" s="118"/>
      <c r="BB308" s="124"/>
      <c r="BC308" s="118"/>
      <c r="BD308" s="118"/>
      <c r="BE308" s="118"/>
      <c r="BF308" s="118"/>
      <c r="BG308" s="118"/>
      <c r="BH308" s="118"/>
      <c r="BI308" s="118"/>
      <c r="BJ308" s="118"/>
      <c r="BK308" s="118"/>
      <c r="BM308" s="118"/>
      <c r="BN308" s="118"/>
      <c r="BO308" s="118"/>
      <c r="BP308" s="118"/>
    </row>
    <row r="309" spans="1:68">
      <c r="A309" s="118"/>
      <c r="B309" s="118"/>
      <c r="C309" s="117"/>
      <c r="D309" s="122"/>
      <c r="E309" s="118"/>
      <c r="F309" s="118"/>
      <c r="G309" s="118"/>
      <c r="H309" s="118"/>
      <c r="I309" s="18"/>
      <c r="J309" s="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24"/>
      <c r="AB309" s="118"/>
      <c r="AC309" s="118"/>
      <c r="AD309" s="124"/>
      <c r="AE309" s="117"/>
      <c r="AF309" s="118"/>
      <c r="AG309" s="118"/>
      <c r="AH309" s="117"/>
      <c r="AI309" s="118"/>
      <c r="AJ309" s="118"/>
      <c r="AK309" s="117"/>
      <c r="AL309" s="118"/>
      <c r="AM309" s="124"/>
      <c r="AN309" s="118"/>
      <c r="AO309" s="118"/>
      <c r="AP309" s="116"/>
      <c r="AQ309" s="117"/>
      <c r="AR309" s="118"/>
      <c r="AS309" s="124"/>
      <c r="AT309" s="118"/>
      <c r="AU309" s="118"/>
      <c r="AV309" s="118"/>
      <c r="AW309" s="118"/>
      <c r="AX309" s="122"/>
      <c r="AY309" s="124"/>
      <c r="AZ309" s="118"/>
      <c r="BA309" s="118"/>
      <c r="BB309" s="124"/>
      <c r="BC309" s="118"/>
      <c r="BD309" s="118"/>
      <c r="BE309" s="118"/>
      <c r="BF309" s="118"/>
      <c r="BG309" s="118"/>
      <c r="BH309" s="118"/>
      <c r="BI309" s="118"/>
      <c r="BJ309" s="118"/>
      <c r="BK309" s="118"/>
      <c r="BM309" s="118"/>
      <c r="BN309" s="118"/>
      <c r="BO309" s="118"/>
      <c r="BP309" s="118"/>
    </row>
    <row r="310" spans="1:68">
      <c r="A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24"/>
      <c r="AB310" s="118"/>
      <c r="AC310" s="118"/>
      <c r="AD310" s="124"/>
      <c r="AE310" s="117"/>
      <c r="AF310" s="118"/>
      <c r="AG310" s="118"/>
      <c r="AH310" s="117"/>
      <c r="AI310" s="118"/>
      <c r="AJ310" s="118"/>
      <c r="AK310" s="117"/>
      <c r="AL310" s="118"/>
      <c r="AM310" s="124"/>
      <c r="AN310" s="118"/>
      <c r="AO310" s="118"/>
      <c r="AP310" s="116"/>
      <c r="AQ310" s="120"/>
      <c r="AR310" s="118"/>
      <c r="AS310" s="124"/>
      <c r="AT310" s="118"/>
      <c r="AU310" s="118"/>
      <c r="AV310" s="118"/>
      <c r="AW310" s="118"/>
      <c r="AX310" s="122"/>
      <c r="AY310" s="124"/>
      <c r="AZ310" s="118"/>
      <c r="BA310" s="118"/>
      <c r="BB310" s="124"/>
      <c r="BC310" s="118"/>
      <c r="BD310" s="118"/>
      <c r="BE310" s="118"/>
      <c r="BF310" s="118"/>
      <c r="BG310" s="118"/>
      <c r="BH310" s="118"/>
      <c r="BI310" s="118"/>
      <c r="BJ310" s="118"/>
      <c r="BK310" s="118"/>
      <c r="BM310" s="118"/>
      <c r="BN310" s="118"/>
      <c r="BO310" s="118"/>
      <c r="BP310" s="118"/>
    </row>
    <row r="311" spans="1:68">
      <c r="A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63"/>
      <c r="Z311" s="118"/>
      <c r="AA311" s="124"/>
      <c r="AB311" s="118"/>
      <c r="AC311" s="118"/>
      <c r="AD311" s="124"/>
      <c r="AE311" s="117"/>
      <c r="AF311" s="118"/>
      <c r="AG311" s="118"/>
      <c r="AH311" s="117"/>
      <c r="AI311" s="118"/>
      <c r="AJ311" s="118"/>
      <c r="AK311" s="117"/>
      <c r="AL311" s="118"/>
      <c r="AM311" s="124"/>
      <c r="AN311" s="118"/>
      <c r="AO311" s="118"/>
      <c r="AP311" s="37"/>
      <c r="AQ311" s="151"/>
      <c r="AR311" s="118"/>
      <c r="AS311" s="124"/>
      <c r="AT311" s="118"/>
      <c r="AU311" s="118"/>
      <c r="AV311" s="118"/>
      <c r="AW311" s="118"/>
      <c r="AX311" s="122"/>
      <c r="AY311" s="124"/>
      <c r="AZ311" s="118"/>
      <c r="BA311" s="118"/>
      <c r="BB311" s="124"/>
      <c r="BC311" s="118"/>
      <c r="BD311" s="118"/>
      <c r="BE311" s="118"/>
      <c r="BF311" s="118"/>
      <c r="BG311" s="118"/>
      <c r="BH311" s="118"/>
      <c r="BI311" s="118"/>
      <c r="BJ311" s="118"/>
      <c r="BK311" s="118"/>
      <c r="BM311" s="118"/>
      <c r="BN311" s="118"/>
      <c r="BO311" s="118"/>
      <c r="BP311" s="118"/>
    </row>
    <row r="312" spans="1:68">
      <c r="A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24"/>
      <c r="AB312" s="118"/>
      <c r="AC312" s="118"/>
      <c r="AD312" s="124"/>
      <c r="AE312" s="117"/>
      <c r="AF312" s="118"/>
      <c r="AG312" s="118"/>
      <c r="AH312" s="117"/>
      <c r="AI312" s="118"/>
      <c r="AJ312" s="118"/>
      <c r="AK312" s="117"/>
      <c r="AL312" s="118"/>
      <c r="AM312" s="124"/>
      <c r="AN312" s="118"/>
      <c r="AO312" s="118"/>
      <c r="AP312" s="164"/>
      <c r="AQ312" s="117"/>
      <c r="AR312" s="118"/>
      <c r="AS312" s="124"/>
      <c r="AT312" s="118"/>
      <c r="AU312" s="118"/>
      <c r="AV312" s="118"/>
      <c r="AW312" s="118"/>
      <c r="AX312" s="122"/>
      <c r="AY312" s="124"/>
      <c r="AZ312" s="118"/>
      <c r="BA312" s="118"/>
      <c r="BB312" s="124"/>
      <c r="BC312" s="118"/>
      <c r="BD312" s="118"/>
      <c r="BE312" s="118"/>
      <c r="BF312" s="118"/>
      <c r="BG312" s="118"/>
      <c r="BH312" s="118"/>
      <c r="BI312" s="118"/>
      <c r="BJ312" s="118"/>
      <c r="BK312" s="118"/>
      <c r="BM312" s="118"/>
      <c r="BN312" s="118"/>
      <c r="BO312" s="118"/>
      <c r="BP312" s="118"/>
    </row>
    <row r="313" spans="1:68">
      <c r="A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24"/>
      <c r="AB313" s="118"/>
      <c r="AC313" s="118"/>
      <c r="AD313" s="124"/>
      <c r="AE313" s="117"/>
      <c r="AF313" s="118"/>
      <c r="AG313" s="118"/>
      <c r="AH313" s="117"/>
      <c r="AI313" s="118"/>
      <c r="AJ313" s="118"/>
      <c r="AK313" s="117"/>
      <c r="AL313" s="118"/>
      <c r="AM313" s="124"/>
      <c r="AN313" s="118"/>
      <c r="AO313" s="118"/>
      <c r="AP313" s="37"/>
      <c r="AQ313" s="117"/>
      <c r="AR313" s="118"/>
      <c r="AS313" s="124"/>
      <c r="AT313" s="118"/>
      <c r="AU313" s="118"/>
      <c r="AV313" s="118"/>
      <c r="AW313" s="118"/>
      <c r="AX313" s="122"/>
      <c r="AY313" s="124"/>
      <c r="AZ313" s="118"/>
      <c r="BA313" s="118"/>
      <c r="BB313" s="124"/>
      <c r="BC313" s="118"/>
      <c r="BD313" s="118"/>
      <c r="BE313" s="118"/>
      <c r="BF313" s="118"/>
      <c r="BG313" s="118"/>
      <c r="BH313" s="118"/>
      <c r="BI313" s="118"/>
      <c r="BJ313" s="118"/>
      <c r="BK313" s="118"/>
      <c r="BM313" s="118"/>
      <c r="BN313" s="118"/>
      <c r="BO313" s="118"/>
      <c r="BP313" s="118"/>
    </row>
    <row r="314" spans="1:68">
      <c r="A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24"/>
      <c r="AB314" s="118"/>
      <c r="AC314" s="118"/>
      <c r="AD314" s="124"/>
      <c r="AE314" s="117"/>
      <c r="AF314" s="118"/>
      <c r="AG314" s="118"/>
      <c r="AH314" s="117"/>
      <c r="AI314" s="118"/>
      <c r="AJ314" s="118"/>
      <c r="AK314" s="117"/>
      <c r="AL314" s="118"/>
      <c r="AM314" s="124"/>
      <c r="AN314" s="118"/>
      <c r="AO314" s="118"/>
      <c r="AP314" s="116"/>
      <c r="AQ314" s="120"/>
      <c r="AR314" s="118"/>
      <c r="AS314" s="124"/>
      <c r="AT314" s="118"/>
      <c r="AU314" s="118"/>
      <c r="AV314" s="118"/>
      <c r="AW314" s="118"/>
      <c r="AX314" s="122"/>
      <c r="AY314" s="124"/>
      <c r="AZ314" s="118"/>
      <c r="BA314" s="118"/>
      <c r="BB314" s="124"/>
      <c r="BC314" s="118"/>
      <c r="BD314" s="118"/>
      <c r="BE314" s="118"/>
      <c r="BF314" s="118"/>
      <c r="BG314" s="118"/>
      <c r="BH314" s="118"/>
      <c r="BI314" s="118"/>
      <c r="BJ314" s="118"/>
      <c r="BK314" s="118"/>
      <c r="BM314" s="118"/>
      <c r="BN314" s="118"/>
      <c r="BO314" s="118"/>
      <c r="BP314" s="118"/>
    </row>
    <row r="315" spans="1:68">
      <c r="A315" s="118"/>
      <c r="B315" s="118"/>
      <c r="C315" s="117"/>
      <c r="D315" s="122"/>
      <c r="E315" s="118"/>
      <c r="F315" s="118"/>
      <c r="G315" s="118"/>
      <c r="H315" s="118"/>
      <c r="I315" s="18"/>
      <c r="J315" s="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24"/>
      <c r="AB315" s="118"/>
      <c r="AC315" s="118"/>
      <c r="AD315" s="124"/>
      <c r="AE315" s="117"/>
      <c r="AF315" s="118"/>
      <c r="AG315" s="118"/>
      <c r="AH315" s="117"/>
      <c r="AI315" s="118"/>
      <c r="AJ315" s="118"/>
      <c r="AK315" s="117"/>
      <c r="AL315" s="118"/>
      <c r="AM315" s="124"/>
      <c r="AN315" s="118"/>
      <c r="AO315" s="118"/>
      <c r="AP315" s="116"/>
      <c r="AQ315" s="117"/>
      <c r="AR315" s="118"/>
      <c r="AS315" s="124"/>
      <c r="AT315" s="118"/>
      <c r="AU315" s="118"/>
      <c r="AV315" s="118"/>
      <c r="AW315" s="118"/>
      <c r="AX315" s="122"/>
      <c r="AY315" s="124"/>
      <c r="AZ315" s="118"/>
      <c r="BA315" s="118"/>
      <c r="BB315" s="124"/>
      <c r="BC315" s="118"/>
      <c r="BD315" s="118"/>
      <c r="BE315" s="118"/>
      <c r="BF315" s="118"/>
      <c r="BG315" s="118"/>
      <c r="BH315" s="118"/>
      <c r="BI315" s="118"/>
      <c r="BJ315" s="118"/>
      <c r="BK315" s="118"/>
      <c r="BM315" s="118"/>
      <c r="BN315" s="118"/>
      <c r="BO315" s="118"/>
      <c r="BP315" s="118"/>
    </row>
    <row r="316" spans="1:68">
      <c r="A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6"/>
      <c r="Y316" s="118"/>
      <c r="Z316" s="118"/>
      <c r="AA316" s="124"/>
      <c r="AB316" s="118"/>
      <c r="AC316" s="118"/>
      <c r="AD316" s="124"/>
      <c r="AE316" s="117"/>
      <c r="AF316" s="118"/>
      <c r="AG316" s="118"/>
      <c r="AH316" s="117"/>
      <c r="AI316" s="118"/>
      <c r="AJ316" s="118"/>
      <c r="AK316" s="117"/>
      <c r="AL316" s="118"/>
      <c r="AM316" s="124"/>
      <c r="AN316" s="118"/>
      <c r="AO316" s="118"/>
      <c r="AP316" s="116"/>
      <c r="AQ316" s="120"/>
      <c r="AR316" s="118"/>
      <c r="AS316" s="124"/>
      <c r="AT316" s="118"/>
      <c r="AU316" s="118"/>
      <c r="AV316" s="118"/>
      <c r="AW316" s="118"/>
      <c r="AX316" s="122"/>
      <c r="AY316" s="124"/>
      <c r="AZ316" s="118"/>
      <c r="BA316" s="118"/>
      <c r="BB316" s="124"/>
      <c r="BC316" s="118"/>
      <c r="BD316" s="118"/>
      <c r="BE316" s="118"/>
      <c r="BF316" s="118"/>
      <c r="BG316" s="118"/>
      <c r="BH316" s="118"/>
      <c r="BI316" s="118"/>
      <c r="BJ316" s="118"/>
      <c r="BK316" s="118"/>
      <c r="BM316" s="118"/>
      <c r="BN316" s="118"/>
      <c r="BO316" s="118"/>
      <c r="BP316" s="118"/>
    </row>
    <row r="317" spans="1:68">
      <c r="A317" s="118"/>
      <c r="E317" s="118"/>
      <c r="F317" s="118"/>
      <c r="G317" s="118"/>
      <c r="H317" s="118"/>
      <c r="I317" s="18"/>
      <c r="J317" s="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8"/>
      <c r="Y317" s="118"/>
      <c r="Z317" s="118"/>
      <c r="AA317" s="124"/>
      <c r="AB317" s="118"/>
      <c r="AC317" s="118"/>
      <c r="AD317" s="124"/>
      <c r="AE317" s="117"/>
      <c r="AF317" s="118"/>
      <c r="AG317" s="118"/>
      <c r="AH317" s="117"/>
      <c r="AI317" s="118"/>
      <c r="AJ317" s="118"/>
      <c r="AK317" s="117"/>
      <c r="AL317" s="118"/>
      <c r="AM317" s="124"/>
      <c r="AN317" s="118"/>
      <c r="AO317" s="118"/>
      <c r="AP317" s="118"/>
      <c r="AQ317" s="117"/>
      <c r="AR317" s="118"/>
      <c r="AS317" s="124"/>
      <c r="AT317" s="118"/>
      <c r="AU317" s="118"/>
      <c r="AV317" s="118"/>
      <c r="AW317" s="118"/>
      <c r="AX317" s="122"/>
      <c r="AY317" s="124"/>
      <c r="AZ317" s="118"/>
      <c r="BA317" s="118"/>
      <c r="BB317" s="124"/>
      <c r="BC317" s="118"/>
      <c r="BD317" s="118"/>
      <c r="BE317" s="118"/>
      <c r="BF317" s="118"/>
      <c r="BG317" s="118"/>
      <c r="BH317" s="118"/>
      <c r="BI317" s="118"/>
      <c r="BJ317" s="118"/>
      <c r="BK317" s="118"/>
      <c r="BM317" s="118"/>
      <c r="BN317" s="118"/>
      <c r="BO317" s="118"/>
      <c r="BP317" s="118"/>
    </row>
    <row r="318" spans="1:68">
      <c r="A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8"/>
      <c r="Y318" s="118"/>
      <c r="Z318" s="118"/>
      <c r="AA318" s="124"/>
      <c r="AB318" s="118"/>
      <c r="AC318" s="118"/>
      <c r="AD318" s="124"/>
      <c r="AE318" s="117"/>
      <c r="AF318" s="118"/>
      <c r="AG318" s="118"/>
      <c r="AH318" s="117"/>
      <c r="AI318" s="118"/>
      <c r="AJ318" s="118"/>
      <c r="AK318" s="117"/>
      <c r="AL318" s="118"/>
      <c r="AM318" s="124"/>
      <c r="AN318" s="118"/>
      <c r="AO318" s="118"/>
      <c r="AP318" s="118"/>
      <c r="AQ318" s="117"/>
      <c r="AR318" s="118"/>
      <c r="AS318" s="124"/>
      <c r="AT318" s="118"/>
      <c r="AU318" s="118"/>
      <c r="AV318" s="118"/>
      <c r="AW318" s="118"/>
      <c r="AX318" s="122"/>
      <c r="AY318" s="124"/>
      <c r="AZ318" s="118"/>
      <c r="BA318" s="118"/>
      <c r="BB318" s="124"/>
      <c r="BC318" s="118"/>
      <c r="BD318" s="118"/>
      <c r="BE318" s="118"/>
      <c r="BF318" s="118"/>
      <c r="BG318" s="118"/>
      <c r="BH318" s="118"/>
      <c r="BI318" s="118"/>
      <c r="BJ318" s="118"/>
      <c r="BK318" s="118"/>
      <c r="BM318" s="118"/>
      <c r="BN318" s="118"/>
      <c r="BO318" s="118"/>
      <c r="BP318" s="118"/>
    </row>
    <row r="319" spans="1:68">
      <c r="A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24"/>
      <c r="AB319" s="118"/>
      <c r="AC319" s="118"/>
      <c r="AD319" s="124"/>
      <c r="AE319" s="117"/>
      <c r="AF319" s="118"/>
      <c r="AG319" s="118"/>
      <c r="AH319" s="117"/>
      <c r="AI319" s="118"/>
      <c r="AJ319" s="118"/>
      <c r="AK319" s="117"/>
      <c r="AL319" s="118"/>
      <c r="AM319" s="124"/>
      <c r="AN319" s="118"/>
      <c r="AO319" s="118"/>
      <c r="AP319" s="118"/>
      <c r="AQ319" s="117"/>
      <c r="AR319" s="118"/>
      <c r="AS319" s="124"/>
      <c r="AT319" s="118"/>
      <c r="AU319" s="118"/>
      <c r="AV319" s="118"/>
      <c r="AW319" s="118"/>
      <c r="AX319" s="122"/>
      <c r="AY319" s="124"/>
      <c r="AZ319" s="118"/>
      <c r="BA319" s="118"/>
      <c r="BB319" s="124"/>
      <c r="BC319" s="118"/>
      <c r="BD319" s="118"/>
      <c r="BE319" s="118"/>
      <c r="BF319" s="118"/>
      <c r="BG319" s="118"/>
      <c r="BH319" s="118"/>
      <c r="BI319" s="118"/>
      <c r="BJ319" s="118"/>
      <c r="BK319" s="118"/>
      <c r="BM319" s="118"/>
      <c r="BN319" s="118"/>
      <c r="BO319" s="118"/>
      <c r="BP319" s="118"/>
    </row>
    <row r="320" spans="1:68">
      <c r="A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24"/>
      <c r="AB320" s="118"/>
      <c r="AC320" s="118"/>
      <c r="AD320" s="124"/>
      <c r="AE320" s="117"/>
      <c r="AF320" s="118"/>
      <c r="AG320" s="118"/>
      <c r="AH320" s="117"/>
      <c r="AI320" s="118"/>
      <c r="AJ320" s="118"/>
      <c r="AK320" s="117"/>
      <c r="AL320" s="118"/>
      <c r="AM320" s="124"/>
      <c r="AN320" s="118"/>
      <c r="AO320" s="118"/>
      <c r="AP320" s="118"/>
      <c r="AQ320" s="117"/>
      <c r="AR320" s="118"/>
      <c r="AS320" s="124"/>
      <c r="AT320" s="118"/>
      <c r="AU320" s="118"/>
      <c r="AV320" s="118"/>
      <c r="AW320" s="118"/>
      <c r="AX320" s="122"/>
      <c r="AY320" s="124"/>
      <c r="AZ320" s="118"/>
      <c r="BA320" s="118"/>
      <c r="BB320" s="124"/>
      <c r="BC320" s="118"/>
      <c r="BD320" s="118"/>
      <c r="BE320" s="118"/>
      <c r="BF320" s="118"/>
      <c r="BG320" s="118"/>
      <c r="BH320" s="118"/>
      <c r="BI320" s="118"/>
      <c r="BJ320" s="118"/>
      <c r="BK320" s="118"/>
      <c r="BM320" s="118"/>
      <c r="BN320" s="118"/>
      <c r="BO320" s="118"/>
      <c r="BP320" s="118"/>
    </row>
    <row r="321" spans="1:68">
      <c r="A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24"/>
      <c r="AB321" s="118"/>
      <c r="AC321" s="118"/>
      <c r="AD321" s="124"/>
      <c r="AE321" s="117"/>
      <c r="AF321" s="118"/>
      <c r="AG321" s="118"/>
      <c r="AH321" s="117"/>
      <c r="AI321" s="118"/>
      <c r="AJ321" s="118"/>
      <c r="AK321" s="117"/>
      <c r="AL321" s="118"/>
      <c r="AM321" s="124"/>
      <c r="AN321" s="118"/>
      <c r="AO321" s="118"/>
      <c r="AP321" s="124"/>
      <c r="AQ321" s="117"/>
      <c r="AR321" s="118"/>
      <c r="AS321" s="124"/>
      <c r="AT321" s="118"/>
      <c r="AU321" s="118"/>
      <c r="AV321" s="118"/>
      <c r="AW321" s="118"/>
      <c r="AX321" s="122"/>
      <c r="AY321" s="124"/>
      <c r="AZ321" s="118"/>
      <c r="BA321" s="118"/>
      <c r="BB321" s="124"/>
      <c r="BC321" s="118"/>
      <c r="BD321" s="118"/>
      <c r="BE321" s="118"/>
      <c r="BF321" s="118"/>
      <c r="BG321" s="118"/>
      <c r="BH321" s="118"/>
      <c r="BI321" s="118"/>
      <c r="BJ321" s="118"/>
      <c r="BK321" s="118"/>
      <c r="BM321" s="118"/>
      <c r="BN321" s="118"/>
      <c r="BO321" s="118"/>
      <c r="BP321" s="118"/>
    </row>
    <row r="322" spans="1:68">
      <c r="A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24"/>
      <c r="AB322" s="118"/>
      <c r="AC322" s="118"/>
      <c r="AD322" s="118"/>
      <c r="AE322" s="117"/>
      <c r="AF322" s="118"/>
      <c r="AG322" s="118"/>
      <c r="AH322" s="117"/>
      <c r="AI322" s="118"/>
      <c r="AJ322" s="118"/>
      <c r="AK322" s="117"/>
      <c r="AL322" s="118"/>
      <c r="AM322" s="124"/>
      <c r="AN322" s="118"/>
      <c r="AO322" s="118"/>
      <c r="AP322" s="119"/>
      <c r="AQ322" s="120"/>
      <c r="AR322" s="118"/>
      <c r="AS322" s="124"/>
      <c r="AT322" s="118"/>
      <c r="AU322" s="118"/>
      <c r="AV322" s="118"/>
      <c r="AW322" s="118"/>
      <c r="AX322" s="122"/>
      <c r="AY322" s="124"/>
      <c r="AZ322" s="118"/>
      <c r="BA322" s="118"/>
      <c r="BB322" s="124"/>
      <c r="BC322" s="118"/>
      <c r="BD322" s="118"/>
      <c r="BE322" s="118"/>
      <c r="BF322" s="118"/>
      <c r="BG322" s="118"/>
      <c r="BH322" s="118"/>
      <c r="BI322" s="118"/>
      <c r="BJ322" s="118"/>
      <c r="BK322" s="118"/>
      <c r="BM322" s="118"/>
      <c r="BN322" s="118"/>
      <c r="BO322" s="118"/>
      <c r="BP322" s="118"/>
    </row>
    <row r="323" spans="1:68">
      <c r="A323" s="118"/>
      <c r="E323" s="118"/>
      <c r="F323" s="118"/>
      <c r="G323" s="118"/>
      <c r="H323" s="118"/>
      <c r="I323" s="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6"/>
      <c r="Y323" s="118"/>
      <c r="Z323" s="118"/>
      <c r="AA323" s="124"/>
      <c r="AB323" s="118"/>
      <c r="AC323" s="118"/>
      <c r="AD323" s="124"/>
      <c r="AE323" s="117"/>
      <c r="AF323" s="118"/>
      <c r="AG323" s="118"/>
      <c r="AH323" s="117"/>
      <c r="AI323" s="118"/>
      <c r="AJ323" s="118"/>
      <c r="AK323" s="117"/>
      <c r="AL323" s="118"/>
      <c r="AM323" s="124"/>
      <c r="AN323" s="118"/>
      <c r="AO323" s="118"/>
      <c r="AP323" s="119"/>
      <c r="AQ323" s="117"/>
      <c r="AR323" s="118"/>
      <c r="AS323" s="124"/>
      <c r="AT323" s="118"/>
      <c r="AU323" s="118"/>
      <c r="AV323" s="118"/>
      <c r="AW323" s="118"/>
      <c r="AX323" s="122"/>
      <c r="AY323" s="124"/>
      <c r="AZ323" s="118"/>
      <c r="BA323" s="118"/>
      <c r="BB323" s="124"/>
      <c r="BC323" s="118"/>
      <c r="BD323" s="118"/>
      <c r="BE323" s="118"/>
      <c r="BF323" s="118"/>
      <c r="BG323" s="118"/>
      <c r="BH323" s="118"/>
      <c r="BI323" s="118"/>
      <c r="BJ323" s="118"/>
      <c r="BK323" s="118"/>
      <c r="BM323" s="118"/>
      <c r="BN323" s="118"/>
      <c r="BO323" s="118"/>
      <c r="BP323" s="118"/>
    </row>
    <row r="324" spans="1:68">
      <c r="A324" s="118"/>
      <c r="B324" s="118"/>
      <c r="C324" s="117"/>
      <c r="D324" s="122"/>
      <c r="E324" s="118"/>
      <c r="F324" s="118"/>
      <c r="G324" s="118"/>
      <c r="H324" s="118"/>
      <c r="I324" s="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24"/>
      <c r="AB324" s="118"/>
      <c r="AC324" s="118"/>
      <c r="AD324" s="124"/>
      <c r="AE324" s="117"/>
      <c r="AF324" s="118"/>
      <c r="AG324" s="118"/>
      <c r="AH324" s="117"/>
      <c r="AI324" s="118"/>
      <c r="AJ324" s="118"/>
      <c r="AK324" s="117"/>
      <c r="AL324" s="118"/>
      <c r="AM324" s="124"/>
      <c r="AN324" s="118"/>
      <c r="AO324" s="118"/>
      <c r="AP324" s="118"/>
      <c r="AQ324" s="117"/>
      <c r="AR324" s="118"/>
      <c r="AS324" s="124"/>
      <c r="AT324" s="118"/>
      <c r="AU324" s="118"/>
      <c r="AV324" s="118"/>
      <c r="AW324" s="118"/>
      <c r="AX324" s="122"/>
      <c r="AY324" s="124"/>
      <c r="AZ324" s="118"/>
      <c r="BA324" s="118"/>
      <c r="BB324" s="124"/>
      <c r="BC324" s="118"/>
      <c r="BD324" s="118"/>
      <c r="BE324" s="118"/>
      <c r="BF324" s="118"/>
      <c r="BG324" s="118"/>
      <c r="BH324" s="118"/>
      <c r="BI324" s="118"/>
      <c r="BJ324" s="118"/>
      <c r="BK324" s="118"/>
      <c r="BM324" s="118"/>
      <c r="BN324" s="118"/>
      <c r="BO324" s="118"/>
      <c r="BP324" s="118"/>
    </row>
    <row r="325" spans="1:68">
      <c r="A325" s="118"/>
      <c r="B325" s="116"/>
      <c r="C325" s="137"/>
      <c r="D325" s="134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24"/>
      <c r="AB325" s="118"/>
      <c r="AC325" s="118"/>
      <c r="AD325" s="124"/>
      <c r="AE325" s="117"/>
      <c r="AF325" s="118"/>
      <c r="AG325" s="118"/>
      <c r="AH325" s="117"/>
      <c r="AI325" s="118"/>
      <c r="AJ325" s="118"/>
      <c r="AK325" s="117"/>
      <c r="AL325" s="118"/>
      <c r="AM325" s="124"/>
      <c r="AN325" s="118"/>
      <c r="AO325" s="118"/>
      <c r="AP325" s="118"/>
      <c r="AQ325" s="117"/>
      <c r="AR325" s="118"/>
      <c r="AS325" s="124"/>
      <c r="AT325" s="118"/>
      <c r="AU325" s="118"/>
      <c r="AV325" s="118"/>
      <c r="AW325" s="118"/>
      <c r="AX325" s="122"/>
      <c r="AY325" s="124"/>
      <c r="AZ325" s="118"/>
      <c r="BA325" s="118"/>
      <c r="BB325" s="124"/>
      <c r="BC325" s="118"/>
      <c r="BD325" s="118"/>
      <c r="BE325" s="118"/>
      <c r="BF325" s="118"/>
      <c r="BG325" s="118"/>
      <c r="BH325" s="118"/>
      <c r="BI325" s="118"/>
      <c r="BJ325" s="118"/>
      <c r="BK325" s="118"/>
      <c r="BM325" s="118"/>
      <c r="BN325" s="118"/>
      <c r="BO325" s="118"/>
      <c r="BP325" s="118"/>
    </row>
    <row r="326" spans="1:68">
      <c r="A326" s="118"/>
      <c r="B326" s="118"/>
      <c r="C326" s="137"/>
      <c r="D326" s="122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8"/>
      <c r="Y326" s="118"/>
      <c r="Z326" s="118"/>
      <c r="AA326" s="124"/>
      <c r="AB326" s="118"/>
      <c r="AC326" s="118"/>
      <c r="AD326" s="124"/>
      <c r="AE326" s="117"/>
      <c r="AF326" s="118"/>
      <c r="AG326" s="118"/>
      <c r="AH326" s="117"/>
      <c r="AI326" s="118"/>
      <c r="AJ326" s="118"/>
      <c r="AK326" s="117"/>
      <c r="AL326" s="118"/>
      <c r="AM326" s="124"/>
      <c r="AN326" s="118"/>
      <c r="AO326" s="18"/>
      <c r="AP326" s="118"/>
      <c r="AQ326" s="117"/>
      <c r="AR326" s="118"/>
      <c r="AS326" s="124"/>
      <c r="AT326" s="118"/>
      <c r="AU326" s="118"/>
      <c r="AV326" s="118"/>
      <c r="AW326" s="118"/>
      <c r="AX326" s="122"/>
      <c r="AY326" s="124"/>
      <c r="AZ326" s="118"/>
      <c r="BA326" s="118"/>
      <c r="BB326" s="124"/>
      <c r="BC326" s="118"/>
      <c r="BD326" s="118"/>
      <c r="BE326" s="118"/>
      <c r="BF326" s="118"/>
      <c r="BG326" s="118"/>
      <c r="BH326" s="118"/>
      <c r="BI326" s="118"/>
      <c r="BJ326" s="118"/>
      <c r="BK326" s="118"/>
      <c r="BM326" s="118"/>
      <c r="BN326" s="118"/>
      <c r="BO326" s="118"/>
      <c r="BP326" s="118"/>
    </row>
    <row r="327" spans="1:68">
      <c r="A327" s="118"/>
      <c r="B327" s="118"/>
      <c r="C327" s="117"/>
      <c r="D327" s="122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24"/>
      <c r="AB327" s="118"/>
      <c r="AC327" s="118"/>
      <c r="AD327" s="124"/>
      <c r="AE327" s="117"/>
      <c r="AF327" s="118"/>
      <c r="AG327" s="118"/>
      <c r="AH327" s="117"/>
      <c r="AI327" s="118"/>
      <c r="AJ327" s="118"/>
      <c r="AK327" s="117"/>
      <c r="AL327" s="118"/>
      <c r="AM327" s="124"/>
      <c r="AN327" s="118"/>
      <c r="AO327" s="118"/>
      <c r="AP327" s="118"/>
      <c r="AQ327" s="117"/>
      <c r="AR327" s="118"/>
      <c r="AS327" s="124"/>
      <c r="AT327" s="118"/>
      <c r="AU327" s="118"/>
      <c r="AV327" s="118"/>
      <c r="AW327" s="118"/>
      <c r="AX327" s="122"/>
      <c r="AY327" s="124"/>
      <c r="AZ327" s="118"/>
      <c r="BA327" s="118"/>
      <c r="BB327" s="124"/>
      <c r="BC327" s="118"/>
      <c r="BD327" s="118"/>
      <c r="BE327" s="118"/>
      <c r="BF327" s="118"/>
      <c r="BG327" s="118"/>
      <c r="BH327" s="118"/>
      <c r="BI327" s="118"/>
      <c r="BJ327" s="118"/>
      <c r="BK327" s="118"/>
      <c r="BM327" s="118"/>
      <c r="BN327" s="118"/>
      <c r="BO327" s="118"/>
      <c r="BP327" s="118"/>
    </row>
    <row r="328" spans="1:68">
      <c r="A328" s="118"/>
      <c r="B328" s="118"/>
      <c r="C328" s="117"/>
      <c r="D328" s="122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24"/>
      <c r="AB328" s="118"/>
      <c r="AC328" s="118"/>
      <c r="AD328" s="124"/>
      <c r="AE328" s="117"/>
      <c r="AF328" s="118"/>
      <c r="AG328" s="118"/>
      <c r="AH328" s="117"/>
      <c r="AI328" s="118"/>
      <c r="AJ328" s="118"/>
      <c r="AK328" s="117"/>
      <c r="AL328" s="118"/>
      <c r="AM328" s="124"/>
      <c r="AN328" s="118"/>
      <c r="AO328" s="118"/>
      <c r="AP328" s="124"/>
      <c r="AQ328" s="117"/>
      <c r="AR328" s="118"/>
      <c r="AS328" s="124"/>
      <c r="AT328" s="118"/>
      <c r="AU328" s="118"/>
      <c r="AV328" s="118"/>
      <c r="AW328" s="118"/>
      <c r="AX328" s="122"/>
      <c r="AY328" s="124"/>
      <c r="AZ328" s="118"/>
      <c r="BA328" s="118"/>
      <c r="BB328" s="124"/>
      <c r="BC328" s="118"/>
      <c r="BD328" s="118"/>
      <c r="BE328" s="118"/>
      <c r="BF328" s="118"/>
      <c r="BG328" s="118"/>
      <c r="BH328" s="118"/>
      <c r="BI328" s="118"/>
      <c r="BJ328" s="118"/>
      <c r="BK328" s="118"/>
      <c r="BM328" s="118"/>
      <c r="BN328" s="118"/>
      <c r="BO328" s="118"/>
      <c r="BP328" s="118"/>
    </row>
    <row r="329" spans="1:68">
      <c r="A329" s="118"/>
      <c r="B329" s="118"/>
      <c r="C329" s="117"/>
      <c r="D329" s="122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24"/>
      <c r="AB329" s="118"/>
      <c r="AC329" s="118"/>
      <c r="AD329" s="124"/>
      <c r="AE329" s="117"/>
      <c r="AF329" s="118"/>
      <c r="AG329" s="118"/>
      <c r="AH329" s="117"/>
      <c r="AI329" s="118"/>
      <c r="AJ329" s="118"/>
      <c r="AK329" s="117"/>
      <c r="AL329" s="118"/>
      <c r="AM329" s="124"/>
      <c r="AN329" s="118"/>
      <c r="AO329" s="118"/>
      <c r="AP329" s="124"/>
      <c r="AQ329" s="117"/>
      <c r="AR329" s="118"/>
      <c r="AS329" s="124"/>
      <c r="AT329" s="118"/>
      <c r="AU329" s="118"/>
      <c r="AV329" s="118"/>
      <c r="AW329" s="118"/>
      <c r="AX329" s="122"/>
      <c r="AY329" s="124"/>
      <c r="AZ329" s="118"/>
      <c r="BA329" s="118"/>
      <c r="BB329" s="124"/>
      <c r="BC329" s="118"/>
      <c r="BD329" s="118"/>
      <c r="BE329" s="118"/>
      <c r="BF329" s="118"/>
      <c r="BG329" s="118"/>
      <c r="BH329" s="118"/>
      <c r="BI329" s="118"/>
      <c r="BJ329" s="118"/>
      <c r="BK329" s="118"/>
      <c r="BM329" s="118"/>
      <c r="BN329" s="118"/>
      <c r="BO329" s="118"/>
      <c r="BP329" s="118"/>
    </row>
    <row r="330" spans="1:68">
      <c r="A330" s="118"/>
      <c r="B330" s="118"/>
      <c r="C330" s="117"/>
      <c r="D330" s="122"/>
      <c r="E330" s="118"/>
      <c r="F330" s="118"/>
      <c r="G330" s="118"/>
      <c r="H330" s="118"/>
      <c r="I330" s="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24"/>
      <c r="AB330" s="118"/>
      <c r="AC330" s="118"/>
      <c r="AD330" s="124"/>
      <c r="AE330" s="117"/>
      <c r="AF330" s="118"/>
      <c r="AG330" s="118"/>
      <c r="AH330" s="117"/>
      <c r="AI330" s="118"/>
      <c r="AJ330" s="118"/>
      <c r="AK330" s="117"/>
      <c r="AL330" s="118"/>
      <c r="AM330" s="124"/>
      <c r="AN330" s="118"/>
      <c r="AO330" s="118"/>
      <c r="AP330" s="124"/>
      <c r="AQ330" s="117"/>
      <c r="AR330" s="118"/>
      <c r="AS330" s="124"/>
      <c r="AT330" s="118"/>
      <c r="AU330" s="118"/>
      <c r="AV330" s="118"/>
      <c r="AW330" s="118"/>
      <c r="AX330" s="122"/>
      <c r="AY330" s="124"/>
      <c r="AZ330" s="118"/>
      <c r="BA330" s="118"/>
      <c r="BB330" s="124"/>
      <c r="BC330" s="118"/>
      <c r="BD330" s="118"/>
      <c r="BE330" s="118"/>
      <c r="BF330" s="118"/>
      <c r="BG330" s="118"/>
      <c r="BH330" s="118"/>
      <c r="BI330" s="118"/>
      <c r="BJ330" s="118"/>
      <c r="BK330" s="118"/>
      <c r="BM330" s="118"/>
      <c r="BN330" s="118"/>
      <c r="BO330" s="118"/>
      <c r="BP330" s="118"/>
    </row>
    <row r="331" spans="1:68">
      <c r="A331" s="118"/>
      <c r="B331" s="118"/>
      <c r="C331" s="117"/>
      <c r="D331" s="122"/>
      <c r="E331" s="118"/>
      <c r="F331" s="118"/>
      <c r="G331" s="118"/>
      <c r="H331" s="118"/>
      <c r="I331" s="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24"/>
      <c r="AB331" s="118"/>
      <c r="AC331" s="118"/>
      <c r="AD331" s="124"/>
      <c r="AE331" s="117"/>
      <c r="AF331" s="118"/>
      <c r="AG331" s="118"/>
      <c r="AH331" s="117"/>
      <c r="AI331" s="118"/>
      <c r="AJ331" s="118"/>
      <c r="AK331" s="117"/>
      <c r="AL331" s="118"/>
      <c r="AM331" s="124"/>
      <c r="AN331" s="118"/>
      <c r="AO331" s="118"/>
      <c r="AP331" s="124"/>
      <c r="AQ331" s="117"/>
      <c r="AR331" s="118"/>
      <c r="AS331" s="124"/>
      <c r="AT331" s="118"/>
      <c r="AU331" s="118"/>
      <c r="AV331" s="118"/>
      <c r="AW331" s="118"/>
      <c r="AX331" s="122"/>
      <c r="AY331" s="124"/>
      <c r="AZ331" s="118"/>
      <c r="BA331" s="118"/>
      <c r="BB331" s="124"/>
      <c r="BC331" s="118"/>
      <c r="BD331" s="118"/>
      <c r="BE331" s="118"/>
      <c r="BF331" s="118"/>
      <c r="BG331" s="118"/>
      <c r="BH331" s="118"/>
      <c r="BI331" s="118"/>
      <c r="BJ331" s="118"/>
      <c r="BK331" s="118"/>
      <c r="BM331" s="118"/>
      <c r="BN331" s="118"/>
      <c r="BO331" s="118"/>
      <c r="BP331" s="118"/>
    </row>
    <row r="332" spans="1:68">
      <c r="A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24"/>
      <c r="AB332" s="118"/>
      <c r="AC332" s="118"/>
      <c r="AD332" s="124"/>
      <c r="AE332" s="117"/>
      <c r="AF332" s="118"/>
      <c r="AG332" s="118"/>
      <c r="AH332" s="117"/>
      <c r="AI332" s="118"/>
      <c r="AJ332" s="118"/>
      <c r="AK332" s="117"/>
      <c r="AL332" s="118"/>
      <c r="AM332" s="124"/>
      <c r="AN332" s="118"/>
      <c r="AO332" s="118"/>
      <c r="AP332" s="124"/>
      <c r="AQ332" s="117"/>
      <c r="AR332" s="118"/>
      <c r="AS332" s="124"/>
      <c r="AT332" s="118"/>
      <c r="AU332" s="118"/>
      <c r="AV332" s="118"/>
      <c r="AW332" s="118"/>
      <c r="AX332" s="122"/>
      <c r="AY332" s="124"/>
      <c r="AZ332" s="118"/>
      <c r="BA332" s="118"/>
      <c r="BB332" s="124"/>
      <c r="BC332" s="118"/>
      <c r="BD332" s="118"/>
      <c r="BE332" s="118"/>
      <c r="BF332" s="118"/>
      <c r="BG332" s="118"/>
      <c r="BH332" s="118"/>
      <c r="BI332" s="118"/>
      <c r="BJ332" s="118"/>
      <c r="BK332" s="118"/>
      <c r="BM332" s="118"/>
      <c r="BN332" s="118"/>
      <c r="BO332" s="118"/>
      <c r="BP332" s="118"/>
    </row>
    <row r="333" spans="1:68">
      <c r="A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24"/>
      <c r="AB333" s="118"/>
      <c r="AC333" s="118"/>
      <c r="AD333" s="124"/>
      <c r="AE333" s="117"/>
      <c r="AF333" s="118"/>
      <c r="AG333" s="118"/>
      <c r="AH333" s="117"/>
      <c r="AI333" s="118"/>
      <c r="AJ333" s="118"/>
      <c r="AK333" s="117"/>
      <c r="AL333" s="118"/>
      <c r="AM333" s="124"/>
      <c r="AN333" s="118"/>
      <c r="AO333" s="118"/>
      <c r="AP333" s="124"/>
      <c r="AQ333" s="117"/>
      <c r="AR333" s="118"/>
      <c r="AS333" s="124"/>
      <c r="AT333" s="118"/>
      <c r="AU333" s="118"/>
      <c r="AV333" s="118"/>
      <c r="AW333" s="118"/>
      <c r="AX333" s="122"/>
      <c r="AY333" s="124"/>
      <c r="AZ333" s="118"/>
      <c r="BA333" s="118"/>
      <c r="BB333" s="124"/>
      <c r="BC333" s="118"/>
      <c r="BD333" s="118"/>
      <c r="BE333" s="118"/>
      <c r="BF333" s="118"/>
      <c r="BG333" s="118"/>
      <c r="BH333" s="118"/>
      <c r="BI333" s="118"/>
      <c r="BJ333" s="118"/>
      <c r="BK333" s="118"/>
      <c r="BM333" s="118"/>
      <c r="BN333" s="118"/>
      <c r="BO333" s="118"/>
      <c r="BP333" s="118"/>
    </row>
    <row r="334" spans="1:68">
      <c r="A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24"/>
      <c r="AB334" s="118"/>
      <c r="AC334" s="118"/>
      <c r="AD334" s="124"/>
      <c r="AE334" s="117"/>
      <c r="AF334" s="118"/>
      <c r="AG334" s="118"/>
      <c r="AH334" s="117"/>
      <c r="AI334" s="118"/>
      <c r="AJ334" s="118"/>
      <c r="AK334" s="117"/>
      <c r="AO334" s="118"/>
      <c r="AP334" s="124"/>
      <c r="AQ334" s="117"/>
      <c r="AR334" s="118"/>
      <c r="AS334" s="124"/>
      <c r="AT334" s="118"/>
      <c r="AU334" s="118"/>
      <c r="AV334" s="118"/>
      <c r="AW334" s="118"/>
      <c r="AX334" s="122"/>
      <c r="AY334" s="124"/>
      <c r="AZ334" s="118"/>
      <c r="BA334" s="118"/>
      <c r="BB334" s="124"/>
      <c r="BC334" s="118"/>
      <c r="BD334" s="118"/>
      <c r="BE334" s="118"/>
      <c r="BF334" s="118"/>
      <c r="BG334" s="118"/>
      <c r="BH334" s="118"/>
      <c r="BI334" s="118"/>
      <c r="BJ334" s="118"/>
      <c r="BK334" s="118"/>
      <c r="BM334" s="118"/>
      <c r="BN334" s="118"/>
      <c r="BO334" s="118"/>
      <c r="BP334" s="118"/>
    </row>
    <row r="335" spans="1:68">
      <c r="A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24"/>
      <c r="AB335" s="118"/>
      <c r="AC335" s="118"/>
      <c r="AD335" s="118"/>
      <c r="AE335" s="117"/>
      <c r="AF335" s="118"/>
      <c r="AG335" s="118"/>
      <c r="AH335" s="117"/>
      <c r="AI335" s="118"/>
      <c r="AJ335" s="118"/>
      <c r="AK335" s="117"/>
      <c r="AO335" s="118"/>
      <c r="AP335" s="124"/>
      <c r="AQ335" s="117"/>
      <c r="AR335" s="118"/>
      <c r="AS335" s="124"/>
      <c r="AT335" s="118"/>
      <c r="AU335" s="118"/>
      <c r="AV335" s="118"/>
      <c r="AW335" s="118"/>
      <c r="AX335" s="122"/>
      <c r="AY335" s="124"/>
      <c r="AZ335" s="118"/>
      <c r="BA335" s="118"/>
      <c r="BB335" s="124"/>
      <c r="BC335" s="118"/>
      <c r="BD335" s="118"/>
      <c r="BE335" s="118"/>
      <c r="BF335" s="118"/>
      <c r="BG335" s="118"/>
      <c r="BH335" s="118"/>
      <c r="BI335" s="118"/>
      <c r="BJ335" s="118"/>
      <c r="BK335" s="118"/>
      <c r="BM335" s="118"/>
      <c r="BN335" s="118"/>
      <c r="BO335" s="118"/>
      <c r="BP335" s="118"/>
    </row>
    <row r="336" spans="1:68">
      <c r="A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24"/>
      <c r="AB336" s="118"/>
      <c r="AC336" s="118"/>
      <c r="AD336" s="118"/>
      <c r="AE336" s="117"/>
      <c r="AF336" s="118"/>
      <c r="AG336" s="118"/>
      <c r="AH336" s="117"/>
      <c r="AI336" s="118"/>
      <c r="AJ336" s="118"/>
      <c r="AK336" s="117"/>
      <c r="AO336" s="118"/>
      <c r="AP336" s="124"/>
      <c r="AQ336" s="117"/>
      <c r="AR336" s="118"/>
      <c r="AS336" s="124"/>
      <c r="AT336" s="118"/>
      <c r="AU336" s="118"/>
      <c r="AV336" s="118"/>
      <c r="AW336" s="118"/>
      <c r="AX336" s="122"/>
      <c r="AY336" s="124"/>
      <c r="AZ336" s="118"/>
      <c r="BA336" s="118"/>
      <c r="BB336" s="124"/>
      <c r="BC336" s="118"/>
      <c r="BD336" s="118"/>
      <c r="BE336" s="118"/>
      <c r="BF336" s="118"/>
      <c r="BG336" s="118"/>
      <c r="BH336" s="118"/>
      <c r="BI336" s="118"/>
      <c r="BJ336" s="118"/>
      <c r="BK336" s="118"/>
      <c r="BM336" s="118"/>
      <c r="BN336" s="118"/>
      <c r="BO336" s="118"/>
      <c r="BP336" s="118"/>
    </row>
    <row r="337" spans="1:68">
      <c r="A337" s="118"/>
      <c r="B337" s="118"/>
      <c r="C337" s="117"/>
      <c r="D337" s="122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24"/>
      <c r="AB337" s="118"/>
      <c r="AC337" s="118"/>
      <c r="AD337" s="118"/>
      <c r="AE337" s="117"/>
      <c r="AF337" s="118"/>
      <c r="AG337" s="118"/>
      <c r="AH337" s="117"/>
      <c r="AI337" s="118"/>
      <c r="AJ337" s="118"/>
      <c r="AK337" s="117"/>
      <c r="AO337" s="118"/>
      <c r="AP337" s="124"/>
      <c r="AQ337" s="117"/>
      <c r="AR337" s="118"/>
      <c r="AS337" s="124"/>
      <c r="AT337" s="118"/>
      <c r="AU337" s="118"/>
      <c r="AV337" s="118"/>
      <c r="AW337" s="118"/>
      <c r="AX337" s="122"/>
      <c r="AY337" s="124"/>
      <c r="AZ337" s="118"/>
      <c r="BA337" s="118"/>
      <c r="BB337" s="124"/>
      <c r="BC337" s="118"/>
      <c r="BD337" s="118"/>
      <c r="BE337" s="118"/>
      <c r="BF337" s="118"/>
      <c r="BG337" s="118"/>
      <c r="BH337" s="118"/>
      <c r="BI337" s="118"/>
      <c r="BJ337" s="118"/>
      <c r="BK337" s="118"/>
      <c r="BM337" s="118"/>
      <c r="BN337" s="118"/>
      <c r="BO337" s="118"/>
      <c r="BP337" s="118"/>
    </row>
    <row r="338" spans="1:68">
      <c r="A338" s="118"/>
      <c r="B338" s="118"/>
      <c r="C338" s="117"/>
      <c r="D338" s="122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24"/>
      <c r="AB338" s="118"/>
      <c r="AC338" s="118"/>
      <c r="AD338" s="118"/>
      <c r="AE338" s="117"/>
      <c r="AF338" s="118"/>
      <c r="AG338" s="118"/>
      <c r="AH338" s="117"/>
      <c r="AI338" s="118"/>
      <c r="AJ338" s="165"/>
      <c r="AK338" s="117"/>
      <c r="AO338" s="118"/>
      <c r="AP338" s="119"/>
      <c r="AQ338" s="117"/>
      <c r="AR338" s="118"/>
      <c r="AS338" s="124"/>
      <c r="AT338" s="118"/>
      <c r="AU338" s="118"/>
      <c r="AV338" s="118"/>
      <c r="AW338" s="118"/>
      <c r="AX338" s="122"/>
      <c r="AY338" s="124"/>
      <c r="AZ338" s="118"/>
      <c r="BA338" s="118"/>
      <c r="BB338" s="124"/>
      <c r="BC338" s="118"/>
      <c r="BD338" s="118"/>
      <c r="BE338" s="118"/>
      <c r="BF338" s="118"/>
      <c r="BG338" s="118"/>
      <c r="BH338" s="118"/>
      <c r="BI338" s="118"/>
      <c r="BJ338" s="118"/>
      <c r="BK338" s="118"/>
      <c r="BM338" s="118"/>
      <c r="BN338" s="118"/>
      <c r="BO338" s="118"/>
      <c r="BP338" s="118"/>
    </row>
    <row r="339" spans="1:68">
      <c r="A339" s="118"/>
      <c r="E339" s="118"/>
      <c r="F339" s="118"/>
      <c r="G339" s="118"/>
      <c r="H339" s="118"/>
      <c r="I339" s="18"/>
      <c r="J339" s="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24"/>
      <c r="AB339" s="118"/>
      <c r="AC339" s="118"/>
      <c r="AD339" s="118"/>
      <c r="AE339" s="117"/>
      <c r="AF339" s="118"/>
      <c r="AG339" s="118"/>
      <c r="AH339" s="117"/>
      <c r="AI339" s="118"/>
      <c r="AJ339" s="165"/>
      <c r="AK339" s="117"/>
      <c r="AO339" s="118"/>
      <c r="AP339" s="161"/>
      <c r="AQ339" s="117"/>
      <c r="AR339" s="118"/>
      <c r="AS339" s="124"/>
      <c r="AT339" s="118"/>
      <c r="AU339" s="118"/>
      <c r="AV339" s="118"/>
      <c r="AW339" s="118"/>
      <c r="AX339" s="122"/>
      <c r="AY339" s="124"/>
      <c r="AZ339" s="118"/>
      <c r="BA339" s="118"/>
      <c r="BB339" s="124"/>
      <c r="BC339" s="118"/>
      <c r="BD339" s="118"/>
      <c r="BE339" s="118"/>
      <c r="BF339" s="118"/>
      <c r="BG339" s="118"/>
      <c r="BH339" s="118"/>
      <c r="BI339" s="118"/>
      <c r="BJ339" s="118"/>
      <c r="BK339" s="118"/>
      <c r="BM339" s="118"/>
      <c r="BN339" s="118"/>
      <c r="BO339" s="118"/>
      <c r="BP339" s="118"/>
    </row>
    <row r="340" spans="1:68">
      <c r="A340" s="118"/>
      <c r="E340" s="118"/>
      <c r="F340" s="118"/>
      <c r="G340" s="118"/>
      <c r="H340" s="18"/>
      <c r="I340" s="118"/>
      <c r="J340" s="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8"/>
      <c r="Y340" s="118"/>
      <c r="Z340" s="118"/>
      <c r="AA340" s="124"/>
      <c r="AB340" s="118"/>
      <c r="AC340" s="118"/>
      <c r="AD340" s="118"/>
      <c r="AE340" s="117"/>
      <c r="AF340" s="118"/>
      <c r="AG340" s="118"/>
      <c r="AH340" s="117"/>
      <c r="AI340" s="118"/>
      <c r="AJ340" s="165"/>
      <c r="AK340" s="117"/>
      <c r="AO340" s="118"/>
      <c r="AP340" s="122"/>
      <c r="AQ340" s="117"/>
      <c r="AR340" s="118"/>
      <c r="AS340" s="124"/>
      <c r="AT340" s="118"/>
      <c r="AU340" s="118"/>
      <c r="AV340" s="118"/>
      <c r="AW340" s="118"/>
      <c r="AX340" s="122"/>
      <c r="AY340" s="124"/>
      <c r="AZ340" s="118"/>
      <c r="BA340" s="118"/>
      <c r="BB340" s="124"/>
      <c r="BC340" s="118"/>
      <c r="BD340" s="118"/>
      <c r="BE340" s="118"/>
      <c r="BF340" s="118"/>
      <c r="BG340" s="118"/>
      <c r="BH340" s="118"/>
      <c r="BI340" s="118"/>
      <c r="BJ340" s="118"/>
      <c r="BK340" s="118"/>
      <c r="BM340" s="118"/>
      <c r="BN340" s="118"/>
      <c r="BO340" s="118"/>
      <c r="BP340" s="118"/>
    </row>
    <row r="341" spans="1:68">
      <c r="A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24"/>
      <c r="AB341" s="118"/>
      <c r="AC341" s="118"/>
      <c r="AD341" s="118"/>
      <c r="AE341" s="117"/>
      <c r="AF341" s="118"/>
      <c r="AG341" s="118"/>
      <c r="AH341" s="117"/>
      <c r="AI341" s="118"/>
      <c r="AJ341" s="165"/>
      <c r="AK341" s="117"/>
      <c r="AO341" s="118"/>
      <c r="AP341" s="122"/>
      <c r="AQ341" s="117"/>
      <c r="AR341" s="118"/>
      <c r="AS341" s="124"/>
      <c r="AT341" s="118"/>
      <c r="AU341" s="118"/>
      <c r="AV341" s="118"/>
      <c r="AW341" s="118"/>
      <c r="AX341" s="122"/>
      <c r="AY341" s="124"/>
      <c r="AZ341" s="118"/>
      <c r="BA341" s="118"/>
      <c r="BB341" s="124"/>
      <c r="BC341" s="118"/>
      <c r="BD341" s="118"/>
      <c r="BE341" s="118"/>
      <c r="BF341" s="118"/>
      <c r="BG341" s="118"/>
      <c r="BH341" s="118"/>
      <c r="BI341" s="118"/>
      <c r="BJ341" s="118"/>
      <c r="BK341" s="118"/>
      <c r="BM341" s="118"/>
      <c r="BN341" s="118"/>
      <c r="BO341" s="118"/>
      <c r="BP341" s="118"/>
    </row>
    <row r="342" spans="1:68">
      <c r="A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24"/>
      <c r="AB342" s="118"/>
      <c r="AC342" s="118"/>
      <c r="AD342" s="118"/>
      <c r="AE342" s="117"/>
      <c r="AF342" s="118"/>
      <c r="AG342" s="118"/>
      <c r="AH342" s="117"/>
      <c r="AI342" s="118"/>
      <c r="AJ342" s="165"/>
      <c r="AK342" s="117"/>
      <c r="AO342" s="118"/>
      <c r="AP342" s="122"/>
      <c r="AQ342" s="117"/>
      <c r="AR342" s="118"/>
      <c r="AS342" s="124"/>
      <c r="AT342" s="118"/>
      <c r="AU342" s="118"/>
      <c r="AV342" s="118"/>
      <c r="AW342" s="118"/>
      <c r="AX342" s="122"/>
      <c r="AY342" s="124"/>
      <c r="AZ342" s="118"/>
      <c r="BA342" s="118"/>
      <c r="BB342" s="124"/>
      <c r="BC342" s="118"/>
      <c r="BD342" s="118"/>
      <c r="BE342" s="118"/>
      <c r="BF342" s="118"/>
      <c r="BG342" s="118"/>
      <c r="BH342" s="118"/>
      <c r="BI342" s="118"/>
      <c r="BJ342" s="118"/>
      <c r="BK342" s="118"/>
      <c r="BM342" s="118"/>
      <c r="BN342" s="118"/>
      <c r="BO342" s="118"/>
      <c r="BP342" s="118"/>
    </row>
    <row r="343" spans="1:68">
      <c r="A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24"/>
      <c r="AB343" s="118"/>
      <c r="AC343" s="118"/>
      <c r="AD343" s="118"/>
      <c r="AE343" s="117"/>
      <c r="AF343" s="118"/>
      <c r="AG343" s="118"/>
      <c r="AH343" s="117"/>
      <c r="AI343" s="118"/>
      <c r="AJ343" s="165"/>
      <c r="AK343" s="117"/>
      <c r="AO343" s="118"/>
      <c r="AP343" s="122"/>
      <c r="AQ343" s="117"/>
      <c r="AR343" s="118"/>
      <c r="AS343" s="124"/>
      <c r="AT343" s="118"/>
      <c r="AU343" s="118"/>
      <c r="AV343" s="118"/>
      <c r="AW343" s="118"/>
      <c r="AX343" s="122"/>
      <c r="AY343" s="124"/>
      <c r="AZ343" s="118"/>
      <c r="BA343" s="118"/>
      <c r="BB343" s="124"/>
      <c r="BC343" s="118"/>
      <c r="BD343" s="118"/>
      <c r="BE343" s="118"/>
      <c r="BF343" s="118"/>
      <c r="BG343" s="118"/>
      <c r="BH343" s="118"/>
      <c r="BI343" s="118"/>
      <c r="BJ343" s="118"/>
      <c r="BK343" s="118"/>
      <c r="BM343" s="118"/>
      <c r="BN343" s="118"/>
      <c r="BO343" s="118"/>
      <c r="BP343" s="118"/>
    </row>
    <row r="344" spans="1:68">
      <c r="A344" s="118"/>
      <c r="B344" s="118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24"/>
      <c r="AB344" s="118"/>
      <c r="AC344" s="118"/>
      <c r="AD344" s="118"/>
      <c r="AE344" s="117"/>
      <c r="AF344" s="118"/>
      <c r="AG344" s="118"/>
      <c r="AH344" s="117"/>
      <c r="AI344" s="118"/>
      <c r="AJ344" s="165"/>
      <c r="AK344" s="117"/>
      <c r="AO344" s="118"/>
      <c r="AP344" s="122"/>
      <c r="AQ344" s="117"/>
      <c r="AR344" s="118"/>
      <c r="AS344" s="124"/>
      <c r="AT344" s="118"/>
      <c r="AU344" s="118"/>
      <c r="AV344" s="118"/>
      <c r="AW344" s="118"/>
      <c r="AX344" s="122"/>
      <c r="AY344" s="124"/>
      <c r="AZ344" s="118"/>
      <c r="BA344" s="118"/>
      <c r="BB344" s="124"/>
      <c r="BC344" s="118"/>
      <c r="BD344" s="118"/>
      <c r="BE344" s="118"/>
      <c r="BF344" s="118"/>
      <c r="BG344" s="118"/>
      <c r="BH344" s="118"/>
      <c r="BI344" s="118"/>
      <c r="BJ344" s="118"/>
      <c r="BK344" s="118"/>
      <c r="BM344" s="118"/>
      <c r="BN344" s="118"/>
      <c r="BO344" s="118"/>
      <c r="BP344" s="118"/>
    </row>
    <row r="345" spans="1:68">
      <c r="A345" s="118"/>
      <c r="B345" s="118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24"/>
      <c r="AB345" s="118"/>
      <c r="AC345" s="118"/>
      <c r="AD345" s="118"/>
      <c r="AE345" s="117"/>
      <c r="AF345" s="118"/>
      <c r="AG345" s="118"/>
      <c r="AH345" s="117"/>
      <c r="AI345" s="118"/>
      <c r="AJ345" s="165"/>
      <c r="AK345" s="117"/>
      <c r="AO345" s="118"/>
      <c r="AP345" s="122"/>
      <c r="AQ345" s="117"/>
      <c r="AR345" s="118"/>
      <c r="AS345" s="124"/>
      <c r="AT345" s="118"/>
      <c r="AU345" s="118"/>
      <c r="AV345" s="118"/>
      <c r="AW345" s="118"/>
      <c r="AX345" s="122"/>
      <c r="AY345" s="124"/>
      <c r="AZ345" s="118"/>
      <c r="BA345" s="118"/>
      <c r="BB345" s="124"/>
      <c r="BC345" s="118"/>
      <c r="BD345" s="118"/>
      <c r="BE345" s="118"/>
      <c r="BF345" s="118"/>
      <c r="BG345" s="118"/>
      <c r="BH345" s="118"/>
      <c r="BI345" s="118"/>
      <c r="BJ345" s="118"/>
      <c r="BK345" s="118"/>
      <c r="BM345" s="118"/>
      <c r="BN345" s="118"/>
      <c r="BO345" s="118"/>
      <c r="BP345" s="118"/>
    </row>
    <row r="346" spans="1:68">
      <c r="A346" s="118"/>
      <c r="B346" s="116"/>
      <c r="C346" s="13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24"/>
      <c r="AB346" s="118"/>
      <c r="AC346" s="118"/>
      <c r="AD346" s="118"/>
      <c r="AE346" s="117"/>
      <c r="AF346" s="118"/>
      <c r="AG346" s="118"/>
      <c r="AH346" s="117"/>
      <c r="AI346" s="118"/>
      <c r="AJ346" s="165"/>
      <c r="AK346" s="117"/>
      <c r="AO346" s="118"/>
      <c r="AP346" s="118"/>
      <c r="AQ346" s="117"/>
      <c r="AR346" s="118"/>
      <c r="AS346" s="124"/>
      <c r="AT346" s="118"/>
      <c r="AU346" s="118"/>
      <c r="AV346" s="118"/>
      <c r="AW346" s="118"/>
      <c r="AX346" s="122"/>
      <c r="AY346" s="124"/>
      <c r="AZ346" s="118"/>
      <c r="BA346" s="118"/>
      <c r="BB346" s="124"/>
      <c r="BC346" s="118"/>
      <c r="BD346" s="118"/>
      <c r="BE346" s="118"/>
      <c r="BF346" s="118"/>
      <c r="BG346" s="118"/>
      <c r="BH346" s="118"/>
      <c r="BI346" s="118"/>
      <c r="BJ346" s="118"/>
      <c r="BK346" s="118"/>
      <c r="BM346" s="118"/>
      <c r="BN346" s="118"/>
      <c r="BO346" s="118"/>
      <c r="BP346" s="118"/>
    </row>
    <row r="347" spans="1:68">
      <c r="A347" s="118"/>
      <c r="B347" s="118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24"/>
      <c r="AB347" s="118"/>
      <c r="AC347" s="118"/>
      <c r="AD347" s="118"/>
      <c r="AE347" s="117"/>
      <c r="AF347" s="118"/>
      <c r="AG347" s="118"/>
      <c r="AH347" s="117"/>
      <c r="AI347" s="118"/>
      <c r="AJ347" s="118"/>
      <c r="AK347" s="117"/>
      <c r="AO347" s="118"/>
      <c r="AP347" s="118"/>
      <c r="AQ347" s="117"/>
      <c r="AR347" s="118"/>
      <c r="AS347" s="124"/>
      <c r="AT347" s="118"/>
      <c r="AU347" s="118"/>
      <c r="AV347" s="118"/>
      <c r="AW347" s="118"/>
      <c r="AX347" s="122"/>
      <c r="AY347" s="124"/>
      <c r="AZ347" s="118"/>
      <c r="BA347" s="118"/>
      <c r="BB347" s="124"/>
      <c r="BC347" s="118"/>
      <c r="BD347" s="118"/>
      <c r="BE347" s="118"/>
      <c r="BF347" s="118"/>
      <c r="BG347" s="118"/>
      <c r="BH347" s="118"/>
      <c r="BI347" s="118"/>
      <c r="BJ347" s="118"/>
      <c r="BK347" s="118"/>
      <c r="BM347" s="118"/>
      <c r="BN347" s="118"/>
      <c r="BO347" s="118"/>
      <c r="BP347" s="118"/>
    </row>
    <row r="348" spans="1:68">
      <c r="A348" s="118"/>
      <c r="B348" s="118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24"/>
      <c r="AB348" s="118"/>
      <c r="AC348" s="118"/>
      <c r="AD348" s="118"/>
      <c r="AE348" s="117"/>
      <c r="AF348" s="118"/>
      <c r="AG348" s="118"/>
      <c r="AH348" s="117"/>
      <c r="AI348" s="118"/>
      <c r="AJ348" s="118"/>
      <c r="AK348" s="117"/>
      <c r="AO348" s="118"/>
      <c r="AP348" s="118"/>
      <c r="AQ348" s="117"/>
      <c r="AR348" s="118"/>
      <c r="AS348" s="124"/>
      <c r="AT348" s="118"/>
      <c r="AU348" s="118"/>
      <c r="AV348" s="118"/>
      <c r="AW348" s="118"/>
      <c r="AX348" s="122"/>
      <c r="AY348" s="124"/>
      <c r="AZ348" s="118"/>
      <c r="BA348" s="118"/>
      <c r="BB348" s="124"/>
      <c r="BC348" s="118"/>
      <c r="BD348" s="118"/>
      <c r="BE348" s="118"/>
      <c r="BF348" s="118"/>
      <c r="BG348" s="118"/>
      <c r="BH348" s="118"/>
      <c r="BI348" s="118"/>
      <c r="BJ348" s="118"/>
      <c r="BK348" s="118"/>
      <c r="BM348" s="118"/>
      <c r="BN348" s="118"/>
      <c r="BO348" s="118"/>
      <c r="BP348" s="118"/>
    </row>
    <row r="349" spans="1:68">
      <c r="A349" s="118"/>
      <c r="B349" s="118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24"/>
      <c r="AB349" s="118"/>
      <c r="AC349" s="118"/>
      <c r="AD349" s="118"/>
      <c r="AE349" s="117"/>
      <c r="AF349" s="118"/>
      <c r="AG349" s="118"/>
      <c r="AH349" s="117"/>
      <c r="AI349" s="118"/>
      <c r="AJ349" s="118"/>
      <c r="AK349" s="117"/>
      <c r="AO349" s="118"/>
      <c r="AP349" s="118"/>
      <c r="AQ349" s="117"/>
      <c r="AR349" s="118"/>
      <c r="AS349" s="124"/>
      <c r="AT349" s="118"/>
      <c r="AU349" s="118"/>
      <c r="AV349" s="118"/>
      <c r="AW349" s="118"/>
      <c r="AX349" s="122"/>
      <c r="AY349" s="124"/>
      <c r="AZ349" s="118"/>
      <c r="BA349" s="118"/>
      <c r="BB349" s="124"/>
      <c r="BC349" s="118"/>
      <c r="BD349" s="118"/>
      <c r="BE349" s="118"/>
      <c r="BF349" s="118"/>
      <c r="BG349" s="118"/>
      <c r="BH349" s="118"/>
      <c r="BI349" s="118"/>
      <c r="BJ349" s="118"/>
      <c r="BK349" s="118"/>
      <c r="BM349" s="118"/>
      <c r="BN349" s="118"/>
      <c r="BO349" s="118"/>
      <c r="BP349" s="118"/>
    </row>
    <row r="350" spans="1:68">
      <c r="A350" s="118"/>
      <c r="B350" s="118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24"/>
      <c r="AB350" s="118"/>
      <c r="AC350" s="118"/>
      <c r="AD350" s="118"/>
      <c r="AE350" s="117"/>
      <c r="AF350" s="118"/>
      <c r="AG350" s="118"/>
      <c r="AH350" s="117"/>
      <c r="AI350" s="118"/>
      <c r="AJ350" s="118"/>
      <c r="AK350" s="117"/>
      <c r="AO350" s="118"/>
      <c r="AP350" s="118"/>
      <c r="AQ350" s="117"/>
      <c r="AR350" s="118"/>
      <c r="AS350" s="124"/>
      <c r="AT350" s="118"/>
      <c r="AU350" s="118"/>
      <c r="AV350" s="118"/>
      <c r="AW350" s="118"/>
      <c r="AX350" s="122"/>
      <c r="AY350" s="124"/>
      <c r="AZ350" s="118"/>
      <c r="BA350" s="118"/>
      <c r="BB350" s="124"/>
      <c r="BC350" s="118"/>
      <c r="BD350" s="118"/>
      <c r="BE350" s="118"/>
      <c r="BF350" s="118"/>
      <c r="BG350" s="118"/>
      <c r="BH350" s="118"/>
      <c r="BI350" s="118"/>
      <c r="BJ350" s="118"/>
      <c r="BK350" s="118"/>
      <c r="BM350" s="118"/>
      <c r="BN350" s="118"/>
      <c r="BO350" s="118"/>
      <c r="BP350" s="118"/>
    </row>
    <row r="351" spans="1:68">
      <c r="A351" s="118"/>
      <c r="B351" s="118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24"/>
      <c r="AB351" s="118"/>
      <c r="AC351" s="118"/>
      <c r="AD351" s="118"/>
      <c r="AE351" s="117"/>
      <c r="AF351" s="118"/>
      <c r="AG351" s="118"/>
      <c r="AH351" s="117"/>
      <c r="AI351" s="118"/>
      <c r="AJ351" s="118"/>
      <c r="AK351" s="117"/>
      <c r="AO351" s="118"/>
      <c r="AP351" s="118"/>
      <c r="AQ351" s="117"/>
      <c r="AR351" s="118"/>
      <c r="AS351" s="124"/>
      <c r="AT351" s="118"/>
      <c r="AU351" s="118"/>
      <c r="AV351" s="118"/>
      <c r="AW351" s="118"/>
      <c r="AX351" s="122"/>
      <c r="AY351" s="124"/>
      <c r="AZ351" s="118"/>
      <c r="BA351" s="118"/>
      <c r="BB351" s="124"/>
      <c r="BC351" s="118"/>
      <c r="BD351" s="118"/>
      <c r="BE351" s="118"/>
      <c r="BF351" s="118"/>
      <c r="BG351" s="118"/>
      <c r="BH351" s="118"/>
      <c r="BI351" s="118"/>
      <c r="BJ351" s="118"/>
      <c r="BK351" s="118"/>
      <c r="BM351" s="118"/>
      <c r="BN351" s="118"/>
      <c r="BO351" s="118"/>
      <c r="BP351" s="118"/>
    </row>
    <row r="352" spans="1:68">
      <c r="A352" s="118"/>
      <c r="B352" s="118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24"/>
      <c r="AB352" s="118"/>
      <c r="AC352" s="118"/>
      <c r="AD352" s="118"/>
      <c r="AE352" s="117"/>
      <c r="AF352" s="118"/>
      <c r="AG352" s="118"/>
      <c r="AH352" s="117"/>
      <c r="AI352" s="118"/>
      <c r="AJ352" s="118"/>
      <c r="AK352" s="117"/>
      <c r="AO352" s="118"/>
      <c r="AP352" s="118"/>
      <c r="AQ352" s="117"/>
      <c r="AR352" s="118"/>
      <c r="AS352" s="124"/>
      <c r="AT352" s="118"/>
      <c r="AU352" s="118"/>
      <c r="AV352" s="118"/>
      <c r="AW352" s="118"/>
      <c r="AX352" s="122"/>
      <c r="AY352" s="124"/>
      <c r="AZ352" s="118"/>
      <c r="BA352" s="118"/>
      <c r="BB352" s="124"/>
      <c r="BC352" s="118"/>
      <c r="BD352" s="118"/>
      <c r="BE352" s="118"/>
      <c r="BF352" s="118"/>
      <c r="BG352" s="118"/>
      <c r="BH352" s="118"/>
      <c r="BI352" s="118"/>
      <c r="BJ352" s="118"/>
      <c r="BK352" s="118"/>
      <c r="BM352" s="118"/>
      <c r="BN352" s="118"/>
      <c r="BO352" s="118"/>
      <c r="BP352" s="118"/>
    </row>
    <row r="353" spans="1:68">
      <c r="A353" s="118"/>
      <c r="B353" s="118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24"/>
      <c r="AB353" s="118"/>
      <c r="AC353" s="118"/>
      <c r="AD353" s="116"/>
      <c r="AE353" s="117"/>
      <c r="AF353" s="118"/>
      <c r="AG353" s="118"/>
      <c r="AH353" s="117"/>
      <c r="AI353" s="118"/>
      <c r="AJ353" s="118"/>
      <c r="AK353" s="117"/>
      <c r="AO353" s="118"/>
      <c r="AP353" s="118"/>
      <c r="AQ353" s="117"/>
      <c r="AR353" s="118"/>
      <c r="AS353" s="124"/>
      <c r="AT353" s="118"/>
      <c r="AU353" s="118"/>
      <c r="AV353" s="118"/>
      <c r="AW353" s="118"/>
      <c r="AX353" s="122"/>
      <c r="AY353" s="124"/>
      <c r="AZ353" s="118"/>
      <c r="BA353" s="118"/>
      <c r="BB353" s="124"/>
      <c r="BC353" s="118"/>
      <c r="BD353" s="118"/>
      <c r="BE353" s="118"/>
      <c r="BF353" s="118"/>
      <c r="BG353" s="118"/>
      <c r="BH353" s="118"/>
      <c r="BI353" s="118"/>
      <c r="BJ353" s="118"/>
      <c r="BK353" s="118"/>
      <c r="BM353" s="118"/>
      <c r="BN353" s="118"/>
      <c r="BO353" s="118"/>
      <c r="BP353" s="118"/>
    </row>
    <row r="354" spans="1:68">
      <c r="A354" s="118"/>
      <c r="B354" s="118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24"/>
      <c r="AB354" s="118"/>
      <c r="AC354" s="118"/>
      <c r="AD354" s="118"/>
      <c r="AE354" s="117"/>
      <c r="AF354" s="118"/>
      <c r="AG354" s="118"/>
      <c r="AH354" s="117"/>
      <c r="AI354" s="118"/>
      <c r="AJ354" s="118"/>
      <c r="AK354" s="117"/>
      <c r="AO354" s="118"/>
      <c r="AP354" s="118"/>
      <c r="AQ354" s="117"/>
      <c r="AR354" s="118"/>
      <c r="AS354" s="124"/>
      <c r="AT354" s="118"/>
      <c r="AU354" s="118"/>
      <c r="AV354" s="118"/>
      <c r="AW354" s="118"/>
      <c r="AX354" s="122"/>
      <c r="AY354" s="124"/>
      <c r="AZ354" s="118"/>
      <c r="BA354" s="118"/>
      <c r="BB354" s="124"/>
      <c r="BC354" s="118"/>
      <c r="BD354" s="118"/>
      <c r="BE354" s="118"/>
      <c r="BF354" s="118"/>
      <c r="BG354" s="118"/>
      <c r="BH354" s="118"/>
      <c r="BI354" s="118"/>
      <c r="BJ354" s="118"/>
      <c r="BK354" s="118"/>
      <c r="BM354" s="118"/>
      <c r="BN354" s="118"/>
      <c r="BO354" s="118"/>
      <c r="BP354" s="118"/>
    </row>
    <row r="355" spans="1:68">
      <c r="A355" s="118"/>
      <c r="B355" s="118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24"/>
      <c r="AB355" s="118"/>
      <c r="AC355" s="118"/>
      <c r="AD355" s="116"/>
      <c r="AE355" s="117"/>
      <c r="AF355" s="118"/>
      <c r="AG355" s="118"/>
      <c r="AH355" s="117"/>
      <c r="AI355" s="118"/>
      <c r="AJ355" s="118"/>
      <c r="AK355" s="117"/>
      <c r="AO355" s="118"/>
      <c r="AP355" s="18"/>
      <c r="AQ355" s="117"/>
      <c r="AR355" s="118"/>
      <c r="AS355" s="124"/>
      <c r="AT355" s="118"/>
      <c r="AU355" s="118"/>
      <c r="AV355" s="118"/>
      <c r="AW355" s="118"/>
      <c r="AX355" s="122"/>
      <c r="AY355" s="124"/>
      <c r="AZ355" s="118"/>
      <c r="BA355" s="118"/>
      <c r="BB355" s="124"/>
      <c r="BC355" s="118"/>
      <c r="BD355" s="118"/>
      <c r="BE355" s="118"/>
      <c r="BF355" s="118"/>
      <c r="BG355" s="118"/>
      <c r="BH355" s="118"/>
      <c r="BI355" s="118"/>
      <c r="BJ355" s="118"/>
      <c r="BK355" s="118"/>
      <c r="BM355" s="118"/>
      <c r="BN355" s="118"/>
      <c r="BO355" s="118"/>
      <c r="BP355" s="118"/>
    </row>
    <row r="356" spans="1:68">
      <c r="A356" s="118"/>
      <c r="B356" s="118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24"/>
      <c r="AB356" s="118"/>
      <c r="AC356" s="118"/>
      <c r="AD356" s="118"/>
      <c r="AE356" s="117"/>
      <c r="AF356" s="118"/>
      <c r="AG356" s="118"/>
      <c r="AH356" s="117"/>
      <c r="AI356" s="118"/>
      <c r="AJ356" s="118"/>
      <c r="AK356" s="117"/>
      <c r="AO356" s="118"/>
      <c r="AP356" s="118"/>
      <c r="AQ356" s="117"/>
      <c r="AR356" s="118"/>
      <c r="AS356" s="124"/>
      <c r="AT356" s="118"/>
      <c r="AU356" s="118"/>
      <c r="AV356" s="118"/>
      <c r="AW356" s="118"/>
      <c r="AX356" s="122"/>
      <c r="AY356" s="124"/>
      <c r="AZ356" s="118"/>
      <c r="BA356" s="118"/>
      <c r="BB356" s="124"/>
      <c r="BC356" s="118"/>
      <c r="BD356" s="118"/>
      <c r="BE356" s="118"/>
      <c r="BF356" s="118"/>
      <c r="BG356" s="118"/>
      <c r="BH356" s="118"/>
      <c r="BI356" s="118"/>
      <c r="BJ356" s="118"/>
      <c r="BK356" s="118"/>
      <c r="BM356" s="118"/>
      <c r="BN356" s="118"/>
      <c r="BO356" s="118"/>
      <c r="BP356" s="118"/>
    </row>
    <row r="357" spans="1:68">
      <c r="A357" s="118"/>
      <c r="B357" s="118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24"/>
      <c r="AB357" s="118"/>
      <c r="AC357" s="118"/>
      <c r="AD357" s="116"/>
      <c r="AE357" s="117"/>
      <c r="AF357" s="118"/>
      <c r="AG357" s="118"/>
      <c r="AH357" s="117"/>
      <c r="AI357" s="118"/>
      <c r="AJ357" s="118"/>
      <c r="AK357" s="117"/>
      <c r="AO357" s="118"/>
      <c r="AP357" s="118"/>
      <c r="AQ357" s="117"/>
      <c r="AR357" s="118"/>
      <c r="AS357" s="124"/>
      <c r="AT357" s="118"/>
      <c r="AU357" s="118"/>
      <c r="AV357" s="118"/>
      <c r="AW357" s="118"/>
      <c r="AX357" s="122"/>
      <c r="AY357" s="124"/>
      <c r="AZ357" s="118"/>
      <c r="BA357" s="118"/>
      <c r="BB357" s="124"/>
      <c r="BC357" s="118"/>
      <c r="BD357" s="118"/>
      <c r="BE357" s="118"/>
      <c r="BF357" s="118"/>
      <c r="BG357" s="118"/>
      <c r="BH357" s="118"/>
      <c r="BI357" s="118"/>
      <c r="BJ357" s="118"/>
      <c r="BK357" s="118"/>
      <c r="BM357" s="118"/>
      <c r="BN357" s="118"/>
      <c r="BO357" s="118"/>
      <c r="BP357" s="118"/>
    </row>
    <row r="358" spans="1:68">
      <c r="A358" s="118"/>
      <c r="B358" s="118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8"/>
      <c r="Y358" s="118"/>
      <c r="Z358" s="118"/>
      <c r="AA358" s="124"/>
      <c r="AB358" s="118"/>
      <c r="AC358" s="118"/>
      <c r="AD358" s="118"/>
      <c r="AE358" s="117"/>
      <c r="AF358" s="118"/>
      <c r="AG358" s="118"/>
      <c r="AH358" s="117"/>
      <c r="AI358" s="118"/>
      <c r="AJ358" s="118"/>
      <c r="AK358" s="117"/>
      <c r="AO358" s="118"/>
      <c r="AP358" s="118"/>
      <c r="AQ358" s="117"/>
      <c r="AR358" s="118"/>
      <c r="AS358" s="124"/>
      <c r="AT358" s="118"/>
      <c r="AU358" s="118"/>
      <c r="AV358" s="118"/>
      <c r="AW358" s="118"/>
      <c r="AX358" s="122"/>
      <c r="AY358" s="124"/>
      <c r="AZ358" s="118"/>
      <c r="BA358" s="118"/>
      <c r="BB358" s="124"/>
      <c r="BC358" s="118"/>
      <c r="BD358" s="118"/>
      <c r="BE358" s="118"/>
      <c r="BF358" s="118"/>
      <c r="BG358" s="118"/>
      <c r="BH358" s="118"/>
      <c r="BI358" s="118"/>
      <c r="BJ358" s="118"/>
      <c r="BK358" s="118"/>
      <c r="BM358" s="118"/>
      <c r="BN358" s="118"/>
      <c r="BO358" s="118"/>
      <c r="BP358" s="118"/>
    </row>
    <row r="359" spans="1:68">
      <c r="A359" s="118"/>
      <c r="B359" s="118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24"/>
      <c r="AB359" s="118"/>
      <c r="AC359" s="118"/>
      <c r="AD359" s="116"/>
      <c r="AE359" s="117"/>
      <c r="AF359" s="118"/>
      <c r="AG359" s="118"/>
      <c r="AH359" s="117"/>
      <c r="AI359" s="118"/>
      <c r="AJ359" s="118"/>
      <c r="AK359" s="117"/>
      <c r="AO359" s="118"/>
      <c r="AP359" s="118"/>
      <c r="AQ359" s="117"/>
      <c r="AR359" s="118"/>
      <c r="AS359" s="124"/>
      <c r="AT359" s="118"/>
      <c r="AU359" s="118"/>
      <c r="AV359" s="118"/>
      <c r="AW359" s="118"/>
      <c r="AX359" s="122"/>
      <c r="AY359" s="124"/>
      <c r="AZ359" s="118"/>
      <c r="BA359" s="118"/>
      <c r="BB359" s="124"/>
      <c r="BC359" s="118"/>
      <c r="BD359" s="118"/>
      <c r="BE359" s="118"/>
      <c r="BF359" s="118"/>
      <c r="BG359" s="118"/>
      <c r="BH359" s="118"/>
      <c r="BI359" s="118"/>
      <c r="BJ359" s="118"/>
      <c r="BK359" s="118"/>
      <c r="BM359" s="118"/>
      <c r="BN359" s="118"/>
      <c r="BO359" s="118"/>
      <c r="BP359" s="118"/>
    </row>
    <row r="360" spans="1:68">
      <c r="A360" s="118"/>
      <c r="B360" s="118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24"/>
      <c r="AB360" s="118"/>
      <c r="AC360" s="118"/>
      <c r="AD360" s="118"/>
      <c r="AE360" s="117"/>
      <c r="AF360" s="118"/>
      <c r="AG360" s="118"/>
      <c r="AH360" s="117"/>
      <c r="AI360" s="118"/>
      <c r="AJ360" s="118"/>
      <c r="AK360" s="117"/>
      <c r="AO360" s="118"/>
      <c r="AP360" s="118"/>
      <c r="AQ360" s="117"/>
      <c r="AR360" s="118"/>
      <c r="AS360" s="124"/>
      <c r="AT360" s="118"/>
      <c r="AU360" s="118"/>
      <c r="AV360" s="118"/>
      <c r="AW360" s="118"/>
      <c r="AX360" s="122"/>
      <c r="AY360" s="124"/>
      <c r="AZ360" s="118"/>
      <c r="BA360" s="118"/>
      <c r="BB360" s="124"/>
      <c r="BC360" s="118"/>
      <c r="BD360" s="118"/>
      <c r="BE360" s="118"/>
      <c r="BF360" s="118"/>
      <c r="BG360" s="118"/>
      <c r="BH360" s="118"/>
      <c r="BI360" s="118"/>
      <c r="BJ360" s="118"/>
      <c r="BK360" s="118"/>
      <c r="BM360" s="118"/>
      <c r="BN360" s="118"/>
      <c r="BO360" s="118"/>
      <c r="BP360" s="118"/>
    </row>
    <row r="361" spans="1:68">
      <c r="A361" s="118"/>
      <c r="B361" s="118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24"/>
      <c r="AB361" s="118"/>
      <c r="AC361" s="118"/>
      <c r="AD361" s="116"/>
      <c r="AE361" s="117"/>
      <c r="AF361" s="118"/>
      <c r="AG361" s="118"/>
      <c r="AH361" s="117"/>
      <c r="AI361" s="118"/>
      <c r="AJ361" s="118"/>
      <c r="AK361" s="117"/>
      <c r="AO361" s="118"/>
      <c r="AP361" s="119"/>
      <c r="AQ361" s="117"/>
      <c r="AR361" s="118"/>
      <c r="AS361" s="124"/>
      <c r="AT361" s="118"/>
      <c r="AU361" s="118"/>
      <c r="AV361" s="118"/>
      <c r="AW361" s="118"/>
      <c r="AX361" s="122"/>
      <c r="AY361" s="124"/>
      <c r="AZ361" s="118"/>
      <c r="BA361" s="118"/>
      <c r="BB361" s="124"/>
      <c r="BC361" s="118"/>
      <c r="BD361" s="118"/>
      <c r="BE361" s="118"/>
      <c r="BF361" s="118"/>
      <c r="BG361" s="118"/>
      <c r="BH361" s="118"/>
      <c r="BI361" s="118"/>
      <c r="BJ361" s="118"/>
      <c r="BK361" s="118"/>
      <c r="BM361" s="118"/>
      <c r="BN361" s="118"/>
      <c r="BO361" s="118"/>
      <c r="BP361" s="118"/>
    </row>
    <row r="362" spans="1:68">
      <c r="A362" s="118"/>
      <c r="B362" s="118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24"/>
      <c r="AB362" s="118"/>
      <c r="AC362" s="118"/>
      <c r="AD362" s="118"/>
      <c r="AE362" s="117"/>
      <c r="AF362" s="118"/>
      <c r="AG362" s="118"/>
      <c r="AH362" s="117"/>
      <c r="AI362" s="118"/>
      <c r="AJ362" s="118"/>
      <c r="AK362" s="117"/>
      <c r="AO362" s="118"/>
      <c r="AP362" s="124"/>
      <c r="AQ362" s="117"/>
      <c r="AR362" s="118"/>
      <c r="AS362" s="124"/>
      <c r="AT362" s="118"/>
      <c r="AU362" s="118"/>
      <c r="AV362" s="118"/>
      <c r="AW362" s="118"/>
      <c r="AX362" s="122"/>
      <c r="AY362" s="124"/>
      <c r="AZ362" s="118"/>
      <c r="BA362" s="118"/>
      <c r="BB362" s="124"/>
      <c r="BC362" s="118"/>
      <c r="BD362" s="118"/>
      <c r="BE362" s="118"/>
      <c r="BF362" s="118"/>
      <c r="BG362" s="118"/>
      <c r="BH362" s="118"/>
      <c r="BI362" s="118"/>
      <c r="BJ362" s="118"/>
      <c r="BK362" s="118"/>
      <c r="BM362" s="118"/>
      <c r="BN362" s="118"/>
      <c r="BO362" s="118"/>
      <c r="BP362" s="118"/>
    </row>
    <row r="363" spans="1:68">
      <c r="A363" s="118"/>
      <c r="B363" s="118"/>
      <c r="C363" s="117"/>
      <c r="D363" s="11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24"/>
      <c r="AB363" s="118"/>
      <c r="AC363" s="118"/>
      <c r="AD363" s="116"/>
      <c r="AE363" s="117"/>
      <c r="AF363" s="118"/>
      <c r="AG363" s="118"/>
      <c r="AH363" s="117"/>
      <c r="AI363" s="118"/>
      <c r="AJ363" s="118"/>
      <c r="AK363" s="117"/>
      <c r="AO363" s="118"/>
      <c r="AP363" s="166"/>
      <c r="AQ363" s="117"/>
      <c r="AR363" s="118"/>
      <c r="AS363" s="124"/>
      <c r="AT363" s="118"/>
      <c r="AU363" s="118"/>
      <c r="AV363" s="118"/>
      <c r="AW363" s="118"/>
      <c r="AX363" s="122"/>
      <c r="AY363" s="124"/>
      <c r="AZ363" s="118"/>
      <c r="BA363" s="118"/>
      <c r="BB363" s="124"/>
      <c r="BC363" s="118"/>
      <c r="BD363" s="118"/>
      <c r="BE363" s="118"/>
      <c r="BF363" s="118"/>
      <c r="BG363" s="118"/>
      <c r="BH363" s="118"/>
      <c r="BI363" s="118"/>
      <c r="BJ363" s="118"/>
      <c r="BK363" s="118"/>
      <c r="BM363" s="118"/>
      <c r="BN363" s="118"/>
      <c r="BO363" s="118"/>
      <c r="BP363" s="118"/>
    </row>
    <row r="364" spans="1:68">
      <c r="A364" s="118"/>
      <c r="B364" s="118"/>
      <c r="C364" s="117"/>
      <c r="D364" s="11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24"/>
      <c r="AB364" s="118"/>
      <c r="AC364" s="118"/>
      <c r="AD364" s="118"/>
      <c r="AE364" s="117"/>
      <c r="AF364" s="118"/>
      <c r="AG364" s="118"/>
      <c r="AH364" s="117"/>
      <c r="AI364" s="118"/>
      <c r="AJ364" s="118"/>
      <c r="AK364" s="117"/>
      <c r="AO364" s="118"/>
      <c r="AP364" s="166"/>
      <c r="AQ364" s="117"/>
      <c r="AR364" s="118"/>
      <c r="AS364" s="124"/>
      <c r="AT364" s="118"/>
      <c r="AU364" s="118"/>
      <c r="AV364" s="118"/>
      <c r="AW364" s="118"/>
      <c r="AX364" s="122"/>
      <c r="AY364" s="124"/>
      <c r="AZ364" s="118"/>
      <c r="BA364" s="118"/>
      <c r="BB364" s="124"/>
      <c r="BC364" s="118"/>
      <c r="BD364" s="118"/>
      <c r="BE364" s="118"/>
      <c r="BF364" s="118"/>
      <c r="BG364" s="118"/>
      <c r="BH364" s="118"/>
      <c r="BI364" s="118"/>
      <c r="BJ364" s="118"/>
      <c r="BK364" s="118"/>
      <c r="BM364" s="118"/>
      <c r="BN364" s="118"/>
      <c r="BO364" s="118"/>
      <c r="BP364" s="118"/>
    </row>
    <row r="365" spans="1:68">
      <c r="A365" s="118"/>
      <c r="B365" s="118"/>
      <c r="C365" s="117"/>
      <c r="D365" s="11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24"/>
      <c r="AB365" s="118"/>
      <c r="AC365" s="118"/>
      <c r="AD365" s="116"/>
      <c r="AE365" s="117"/>
      <c r="AF365" s="118"/>
      <c r="AG365" s="118"/>
      <c r="AH365" s="117"/>
      <c r="AI365" s="118"/>
      <c r="AJ365" s="118"/>
      <c r="AK365" s="117"/>
      <c r="AO365" s="118"/>
      <c r="AP365" s="166"/>
      <c r="AQ365" s="117"/>
      <c r="AR365" s="118"/>
      <c r="AS365" s="124"/>
      <c r="AT365" s="118"/>
      <c r="AU365" s="118"/>
      <c r="AV365" s="118"/>
      <c r="AW365" s="118"/>
      <c r="AX365" s="122"/>
      <c r="AY365" s="124"/>
      <c r="AZ365" s="118"/>
      <c r="BA365" s="118"/>
      <c r="BB365" s="124"/>
      <c r="BC365" s="118"/>
      <c r="BD365" s="118"/>
      <c r="BE365" s="118"/>
      <c r="BF365" s="118"/>
      <c r="BG365" s="118"/>
      <c r="BH365" s="118"/>
      <c r="BI365" s="118"/>
      <c r="BJ365" s="118"/>
      <c r="BK365" s="118"/>
      <c r="BM365" s="118"/>
      <c r="BN365" s="118"/>
      <c r="BO365" s="118"/>
      <c r="BP365" s="118"/>
    </row>
    <row r="366" spans="1:68">
      <c r="A366" s="118"/>
      <c r="B366" s="118"/>
      <c r="C366" s="117"/>
      <c r="D366" s="11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6"/>
      <c r="Y366" s="118"/>
      <c r="Z366" s="118"/>
      <c r="AA366" s="124"/>
      <c r="AB366" s="118"/>
      <c r="AC366" s="118"/>
      <c r="AD366" s="118"/>
      <c r="AE366" s="117"/>
      <c r="AF366" s="118"/>
      <c r="AG366" s="118"/>
      <c r="AH366" s="117"/>
      <c r="AI366" s="118"/>
      <c r="AJ366" s="118"/>
      <c r="AK366" s="117"/>
      <c r="AO366" s="118"/>
      <c r="AP366" s="167"/>
      <c r="AQ366" s="117"/>
      <c r="AR366" s="118"/>
      <c r="AS366" s="124"/>
      <c r="AT366" s="118"/>
      <c r="AU366" s="118"/>
      <c r="AV366" s="118"/>
      <c r="AW366" s="118"/>
      <c r="AX366" s="122"/>
      <c r="AY366" s="124"/>
      <c r="AZ366" s="118"/>
      <c r="BA366" s="118"/>
      <c r="BB366" s="124"/>
      <c r="BC366" s="118"/>
      <c r="BD366" s="118"/>
      <c r="BE366" s="118"/>
      <c r="BF366" s="118"/>
      <c r="BG366" s="118"/>
      <c r="BH366" s="118"/>
      <c r="BI366" s="118"/>
      <c r="BJ366" s="118"/>
      <c r="BK366" s="118"/>
      <c r="BM366" s="118"/>
      <c r="BN366" s="118"/>
      <c r="BO366" s="118"/>
      <c r="BP366" s="118"/>
    </row>
    <row r="367" spans="1:68">
      <c r="A367" s="118"/>
      <c r="B367" s="118"/>
      <c r="C367" s="117"/>
      <c r="D367" s="11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24"/>
      <c r="AB367" s="118"/>
      <c r="AC367" s="118"/>
      <c r="AD367" s="116"/>
      <c r="AE367" s="117"/>
      <c r="AF367" s="118"/>
      <c r="AG367" s="118"/>
      <c r="AH367" s="117"/>
      <c r="AI367" s="118"/>
      <c r="AJ367" s="118"/>
      <c r="AK367" s="117"/>
      <c r="AO367" s="118"/>
      <c r="AP367" s="168"/>
      <c r="AQ367" s="117"/>
      <c r="AR367" s="118"/>
      <c r="AS367" s="124"/>
      <c r="AT367" s="118"/>
      <c r="AU367" s="118"/>
      <c r="AV367" s="118"/>
      <c r="AW367" s="118"/>
      <c r="AX367" s="122"/>
      <c r="AY367" s="124"/>
      <c r="AZ367" s="118"/>
      <c r="BA367" s="118"/>
      <c r="BB367" s="124"/>
      <c r="BC367" s="118"/>
      <c r="BD367" s="118"/>
      <c r="BE367" s="118"/>
      <c r="BF367" s="118"/>
      <c r="BG367" s="118"/>
      <c r="BH367" s="118"/>
      <c r="BI367" s="118"/>
      <c r="BJ367" s="118"/>
      <c r="BK367" s="118"/>
      <c r="BM367" s="118"/>
      <c r="BN367" s="118"/>
      <c r="BO367" s="118"/>
      <c r="BP367" s="118"/>
    </row>
    <row r="368" spans="1:68">
      <c r="A368" s="118"/>
      <c r="B368" s="118"/>
      <c r="C368" s="117"/>
      <c r="D368" s="11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24"/>
      <c r="AB368" s="118"/>
      <c r="AC368" s="118"/>
      <c r="AD368" s="118"/>
      <c r="AE368" s="117"/>
      <c r="AF368" s="118"/>
      <c r="AG368" s="118"/>
      <c r="AH368" s="117"/>
      <c r="AI368" s="118"/>
      <c r="AJ368" s="118"/>
      <c r="AK368" s="117"/>
      <c r="AO368" s="118"/>
      <c r="AP368" s="166"/>
      <c r="AQ368" s="117"/>
      <c r="AR368" s="118"/>
      <c r="AS368" s="124"/>
      <c r="AT368" s="118"/>
      <c r="AU368" s="118"/>
      <c r="AV368" s="118"/>
      <c r="AW368" s="118"/>
      <c r="AX368" s="122"/>
      <c r="AY368" s="124"/>
      <c r="AZ368" s="118"/>
      <c r="BA368" s="118"/>
      <c r="BB368" s="124"/>
      <c r="BC368" s="118"/>
      <c r="BD368" s="118"/>
      <c r="BE368" s="118"/>
      <c r="BF368" s="118"/>
      <c r="BG368" s="118"/>
      <c r="BH368" s="118"/>
      <c r="BI368" s="118"/>
      <c r="BJ368" s="118"/>
      <c r="BK368" s="118"/>
      <c r="BM368" s="118"/>
      <c r="BN368" s="118"/>
      <c r="BO368" s="118"/>
      <c r="BP368" s="118"/>
    </row>
    <row r="369" spans="1:68">
      <c r="A369" s="118"/>
      <c r="B369" s="118"/>
      <c r="C369" s="117"/>
      <c r="D369" s="11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24"/>
      <c r="AB369" s="118"/>
      <c r="AC369" s="118"/>
      <c r="AD369" s="116"/>
      <c r="AE369" s="117"/>
      <c r="AF369" s="118"/>
      <c r="AG369" s="118"/>
      <c r="AH369" s="117"/>
      <c r="AI369" s="118"/>
      <c r="AJ369" s="118"/>
      <c r="AK369" s="117"/>
      <c r="AO369" s="118"/>
      <c r="AP369" s="166"/>
      <c r="AQ369" s="117"/>
      <c r="AR369" s="118"/>
      <c r="AS369" s="124"/>
      <c r="AT369" s="118"/>
      <c r="AU369" s="118"/>
      <c r="AV369" s="118"/>
      <c r="AW369" s="118"/>
      <c r="AX369" s="122"/>
      <c r="AY369" s="124"/>
      <c r="AZ369" s="118"/>
      <c r="BA369" s="118"/>
      <c r="BB369" s="124"/>
      <c r="BC369" s="118"/>
      <c r="BD369" s="118"/>
      <c r="BE369" s="118"/>
      <c r="BF369" s="118"/>
      <c r="BG369" s="118"/>
      <c r="BH369" s="118"/>
      <c r="BI369" s="118"/>
      <c r="BJ369" s="118"/>
      <c r="BK369" s="118"/>
      <c r="BM369" s="118"/>
      <c r="BN369" s="118"/>
      <c r="BO369" s="118"/>
      <c r="BP369" s="118"/>
    </row>
    <row r="370" spans="1:68">
      <c r="A370" s="118"/>
      <c r="B370" s="118"/>
      <c r="C370" s="117"/>
      <c r="D370" s="11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24"/>
      <c r="AB370" s="118"/>
      <c r="AC370" s="118"/>
      <c r="AD370" s="118"/>
      <c r="AE370" s="117"/>
      <c r="AF370" s="118"/>
      <c r="AG370" s="118"/>
      <c r="AH370" s="117"/>
      <c r="AI370" s="118"/>
      <c r="AJ370" s="118"/>
      <c r="AK370" s="117"/>
      <c r="AO370" s="118"/>
      <c r="AP370" s="166"/>
      <c r="AQ370" s="117"/>
      <c r="AR370" s="118"/>
      <c r="AS370" s="124"/>
      <c r="AT370" s="118"/>
      <c r="AU370" s="118"/>
      <c r="AV370" s="118"/>
      <c r="AW370" s="118"/>
      <c r="AX370" s="122"/>
      <c r="AY370" s="124"/>
      <c r="AZ370" s="118"/>
      <c r="BA370" s="118"/>
      <c r="BB370" s="124"/>
      <c r="BC370" s="118"/>
      <c r="BD370" s="118"/>
      <c r="BE370" s="118"/>
      <c r="BF370" s="118"/>
      <c r="BG370" s="118"/>
      <c r="BH370" s="118"/>
      <c r="BI370" s="118"/>
      <c r="BJ370" s="118"/>
      <c r="BK370" s="118"/>
      <c r="BM370" s="118"/>
      <c r="BN370" s="118"/>
      <c r="BO370" s="118"/>
      <c r="BP370" s="118"/>
    </row>
    <row r="371" spans="1:68">
      <c r="A371" s="118"/>
      <c r="B371" s="116"/>
      <c r="C371" s="117"/>
      <c r="D371" s="11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24"/>
      <c r="AB371" s="118"/>
      <c r="AC371" s="118"/>
      <c r="AD371" s="116"/>
      <c r="AE371" s="117"/>
      <c r="AF371" s="118"/>
      <c r="AG371" s="118"/>
      <c r="AH371" s="117"/>
      <c r="AI371" s="118"/>
      <c r="AJ371" s="118"/>
      <c r="AK371" s="117"/>
      <c r="AO371" s="118"/>
      <c r="AP371" s="166"/>
      <c r="AQ371" s="117"/>
      <c r="AR371" s="118"/>
      <c r="AS371" s="124"/>
      <c r="AT371" s="118"/>
      <c r="AU371" s="118"/>
      <c r="AV371" s="118"/>
      <c r="AW371" s="118"/>
      <c r="AX371" s="122"/>
      <c r="AY371" s="124"/>
      <c r="AZ371" s="118"/>
      <c r="BA371" s="118"/>
      <c r="BB371" s="124"/>
      <c r="BC371" s="118"/>
      <c r="BD371" s="118"/>
      <c r="BE371" s="118"/>
      <c r="BF371" s="118"/>
      <c r="BG371" s="118"/>
      <c r="BH371" s="118"/>
      <c r="BI371" s="118"/>
      <c r="BJ371" s="118"/>
      <c r="BK371" s="118"/>
      <c r="BM371" s="118"/>
      <c r="BN371" s="118"/>
      <c r="BO371" s="118"/>
      <c r="BP371" s="118"/>
    </row>
    <row r="372" spans="1:68">
      <c r="A372" s="118"/>
      <c r="B372" s="118"/>
      <c r="C372" s="117"/>
      <c r="D372" s="11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24"/>
      <c r="AB372" s="118"/>
      <c r="AC372" s="118"/>
      <c r="AD372" s="118"/>
      <c r="AE372" s="117"/>
      <c r="AF372" s="118"/>
      <c r="AG372" s="118"/>
      <c r="AH372" s="117"/>
      <c r="AI372" s="118"/>
      <c r="AJ372" s="118"/>
      <c r="AK372" s="117"/>
      <c r="AO372" s="118"/>
      <c r="AP372" s="167"/>
      <c r="AQ372" s="117"/>
      <c r="AR372" s="118"/>
      <c r="AS372" s="124"/>
      <c r="AT372" s="118"/>
      <c r="AU372" s="118"/>
      <c r="AV372" s="118"/>
      <c r="AW372" s="118"/>
      <c r="AX372" s="122"/>
      <c r="AY372" s="124"/>
      <c r="AZ372" s="118"/>
      <c r="BA372" s="118"/>
      <c r="BB372" s="124"/>
      <c r="BC372" s="118"/>
      <c r="BD372" s="118"/>
      <c r="BE372" s="118"/>
      <c r="BF372" s="118"/>
      <c r="BG372" s="118"/>
      <c r="BH372" s="118"/>
      <c r="BI372" s="118"/>
      <c r="BJ372" s="118"/>
      <c r="BK372" s="118"/>
      <c r="BM372" s="118"/>
      <c r="BN372" s="118"/>
      <c r="BO372" s="118"/>
      <c r="BP372" s="118"/>
    </row>
    <row r="373" spans="1:68">
      <c r="A373" s="118"/>
      <c r="B373" s="118"/>
      <c r="C373" s="117"/>
      <c r="D373" s="11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24"/>
      <c r="AB373" s="118"/>
      <c r="AC373" s="118"/>
      <c r="AD373" s="116"/>
      <c r="AE373" s="117"/>
      <c r="AF373" s="118"/>
      <c r="AG373" s="118"/>
      <c r="AH373" s="117"/>
      <c r="AI373" s="118"/>
      <c r="AJ373" s="118"/>
      <c r="AK373" s="117"/>
      <c r="AO373" s="118"/>
      <c r="AP373" s="168"/>
      <c r="AQ373" s="117"/>
      <c r="AR373" s="118"/>
      <c r="AS373" s="124"/>
      <c r="AT373" s="118"/>
      <c r="AU373" s="118"/>
      <c r="AV373" s="118"/>
      <c r="AW373" s="118"/>
      <c r="AX373" s="122"/>
      <c r="AY373" s="124"/>
      <c r="AZ373" s="118"/>
      <c r="BA373" s="118"/>
      <c r="BB373" s="124"/>
      <c r="BC373" s="118"/>
      <c r="BD373" s="118"/>
      <c r="BE373" s="118"/>
      <c r="BF373" s="118"/>
      <c r="BG373" s="118"/>
      <c r="BH373" s="118"/>
      <c r="BI373" s="118"/>
      <c r="BJ373" s="118"/>
      <c r="BK373" s="118"/>
      <c r="BM373" s="118"/>
      <c r="BN373" s="118"/>
      <c r="BO373" s="118"/>
      <c r="BP373" s="118"/>
    </row>
    <row r="374" spans="1:68">
      <c r="A374" s="118"/>
      <c r="B374" s="118"/>
      <c r="C374" s="117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24"/>
      <c r="AB374" s="118"/>
      <c r="AC374" s="118"/>
      <c r="AD374" s="118"/>
      <c r="AE374" s="117"/>
      <c r="AF374" s="118"/>
      <c r="AG374" s="118"/>
      <c r="AH374" s="117"/>
      <c r="AI374" s="118"/>
      <c r="AJ374" s="118"/>
      <c r="AK374" s="117"/>
      <c r="AO374" s="118"/>
      <c r="AP374" s="166"/>
      <c r="AQ374" s="117"/>
      <c r="AR374" s="118"/>
      <c r="AS374" s="124"/>
      <c r="AT374" s="118"/>
      <c r="AU374" s="118"/>
      <c r="AV374" s="118"/>
      <c r="AW374" s="118"/>
      <c r="AX374" s="122"/>
      <c r="AY374" s="124"/>
      <c r="AZ374" s="118"/>
      <c r="BA374" s="118"/>
      <c r="BB374" s="124"/>
      <c r="BC374" s="118"/>
      <c r="BD374" s="118"/>
      <c r="BE374" s="118"/>
      <c r="BF374" s="118"/>
      <c r="BG374" s="118"/>
      <c r="BH374" s="118"/>
      <c r="BI374" s="118"/>
      <c r="BJ374" s="118"/>
      <c r="BK374" s="118"/>
      <c r="BM374" s="118"/>
      <c r="BN374" s="118"/>
      <c r="BO374" s="118"/>
      <c r="BP374" s="118"/>
    </row>
    <row r="375" spans="1:68">
      <c r="A375" s="118"/>
      <c r="B375" s="118"/>
      <c r="C375" s="117"/>
      <c r="D375" s="11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24"/>
      <c r="AB375" s="118"/>
      <c r="AC375" s="118"/>
      <c r="AD375" s="116"/>
      <c r="AE375" s="117"/>
      <c r="AF375" s="118"/>
      <c r="AG375" s="118"/>
      <c r="AH375" s="117"/>
      <c r="AI375" s="118"/>
      <c r="AJ375" s="118"/>
      <c r="AK375" s="117"/>
      <c r="AO375" s="118"/>
      <c r="AP375" s="166"/>
      <c r="AQ375" s="117"/>
      <c r="AR375" s="118"/>
      <c r="AS375" s="124"/>
      <c r="AT375" s="118"/>
      <c r="AU375" s="118"/>
      <c r="AV375" s="118"/>
      <c r="AW375" s="118"/>
      <c r="AX375" s="122"/>
      <c r="AY375" s="124"/>
      <c r="AZ375" s="118"/>
      <c r="BA375" s="118"/>
      <c r="BB375" s="124"/>
      <c r="BC375" s="118"/>
      <c r="BD375" s="118"/>
      <c r="BE375" s="118"/>
      <c r="BF375" s="118"/>
      <c r="BG375" s="118"/>
      <c r="BH375" s="118"/>
      <c r="BI375" s="118"/>
      <c r="BJ375" s="118"/>
      <c r="BK375" s="118"/>
      <c r="BM375" s="118"/>
      <c r="BN375" s="118"/>
      <c r="BO375" s="118"/>
      <c r="BP375" s="118"/>
    </row>
    <row r="376" spans="1:68">
      <c r="A376" s="118"/>
      <c r="B376" s="118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24"/>
      <c r="AB376" s="118"/>
      <c r="AC376" s="118"/>
      <c r="AD376" s="118"/>
      <c r="AE376" s="117"/>
      <c r="AF376" s="118"/>
      <c r="AG376" s="118"/>
      <c r="AH376" s="117"/>
      <c r="AI376" s="118"/>
      <c r="AJ376" s="118"/>
      <c r="AK376" s="117"/>
      <c r="AO376" s="118"/>
      <c r="AP376" s="166"/>
      <c r="AQ376" s="117"/>
      <c r="AR376" s="118"/>
      <c r="AS376" s="124"/>
      <c r="AT376" s="118"/>
      <c r="AU376" s="118"/>
      <c r="AV376" s="118"/>
      <c r="AW376" s="118"/>
      <c r="AX376" s="122"/>
      <c r="AY376" s="124"/>
      <c r="AZ376" s="118"/>
      <c r="BA376" s="118"/>
      <c r="BB376" s="124"/>
      <c r="BC376" s="118"/>
      <c r="BD376" s="118"/>
      <c r="BE376" s="118"/>
      <c r="BF376" s="118"/>
      <c r="BG376" s="118"/>
      <c r="BH376" s="118"/>
      <c r="BI376" s="118"/>
      <c r="BJ376" s="118"/>
      <c r="BK376" s="118"/>
      <c r="BM376" s="118"/>
      <c r="BN376" s="118"/>
      <c r="BO376" s="118"/>
      <c r="BP376" s="118"/>
    </row>
    <row r="377" spans="1:68">
      <c r="A377" s="118"/>
      <c r="B377" s="118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24"/>
      <c r="AB377" s="118"/>
      <c r="AC377" s="118"/>
      <c r="AD377" s="116"/>
      <c r="AE377" s="117"/>
      <c r="AF377" s="118"/>
      <c r="AG377" s="118"/>
      <c r="AH377" s="117"/>
      <c r="AI377" s="118"/>
      <c r="AJ377" s="118"/>
      <c r="AK377" s="117"/>
      <c r="AO377" s="118"/>
      <c r="AP377" s="166"/>
      <c r="AQ377" s="117"/>
      <c r="AR377" s="118"/>
      <c r="AS377" s="124"/>
      <c r="AT377" s="118"/>
      <c r="AU377" s="118"/>
      <c r="AV377" s="118"/>
      <c r="AW377" s="118"/>
      <c r="AX377" s="122"/>
      <c r="AY377" s="124"/>
      <c r="AZ377" s="118"/>
      <c r="BA377" s="118"/>
      <c r="BB377" s="124"/>
      <c r="BC377" s="118"/>
      <c r="BD377" s="118"/>
      <c r="BE377" s="118"/>
      <c r="BF377" s="118"/>
      <c r="BG377" s="118"/>
      <c r="BH377" s="118"/>
      <c r="BI377" s="118"/>
      <c r="BJ377" s="118"/>
      <c r="BK377" s="118"/>
      <c r="BM377" s="118"/>
      <c r="BN377" s="118"/>
      <c r="BO377" s="118"/>
      <c r="BP377" s="118"/>
    </row>
    <row r="378" spans="1:68">
      <c r="A378" s="118"/>
      <c r="B378" s="118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24"/>
      <c r="AB378" s="118"/>
      <c r="AC378" s="118"/>
      <c r="AD378" s="118"/>
      <c r="AE378" s="117"/>
      <c r="AF378" s="118"/>
      <c r="AG378" s="118"/>
      <c r="AH378" s="117"/>
      <c r="AI378" s="118"/>
      <c r="AJ378" s="118"/>
      <c r="AK378" s="117"/>
      <c r="AO378" s="118"/>
      <c r="AP378" s="167"/>
      <c r="AQ378" s="117"/>
      <c r="AR378" s="118"/>
      <c r="AS378" s="124"/>
      <c r="AT378" s="118"/>
      <c r="AU378" s="118"/>
      <c r="AV378" s="118"/>
      <c r="AW378" s="118"/>
      <c r="AX378" s="122"/>
      <c r="AY378" s="124"/>
      <c r="AZ378" s="118"/>
      <c r="BA378" s="118"/>
      <c r="BB378" s="124"/>
      <c r="BC378" s="118"/>
      <c r="BD378" s="118"/>
      <c r="BE378" s="118"/>
      <c r="BF378" s="118"/>
      <c r="BG378" s="118"/>
      <c r="BH378" s="118"/>
      <c r="BI378" s="118"/>
      <c r="BJ378" s="118"/>
      <c r="BK378" s="118"/>
      <c r="BM378" s="118"/>
      <c r="BN378" s="118"/>
      <c r="BO378" s="118"/>
      <c r="BP378" s="118"/>
    </row>
    <row r="379" spans="1:68">
      <c r="A379" s="118"/>
      <c r="B379" s="118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24"/>
      <c r="AB379" s="118"/>
      <c r="AC379" s="118"/>
      <c r="AD379" s="116"/>
      <c r="AE379" s="117"/>
      <c r="AF379" s="118"/>
      <c r="AG379" s="118"/>
      <c r="AH379" s="117"/>
      <c r="AI379" s="118"/>
      <c r="AJ379" s="118"/>
      <c r="AK379" s="117"/>
      <c r="AO379" s="118"/>
      <c r="AP379" s="119"/>
      <c r="AQ379" s="117"/>
      <c r="AR379" s="118"/>
      <c r="AS379" s="124"/>
      <c r="AT379" s="118"/>
      <c r="AU379" s="118"/>
      <c r="AV379" s="118"/>
      <c r="AW379" s="118"/>
      <c r="AX379" s="122"/>
      <c r="AY379" s="124"/>
      <c r="AZ379" s="118"/>
      <c r="BA379" s="118"/>
      <c r="BB379" s="124"/>
      <c r="BC379" s="118"/>
      <c r="BD379" s="118"/>
      <c r="BE379" s="118"/>
      <c r="BF379" s="118"/>
      <c r="BG379" s="118"/>
      <c r="BH379" s="118"/>
      <c r="BI379" s="118"/>
      <c r="BJ379" s="118"/>
      <c r="BK379" s="118"/>
      <c r="BM379" s="118"/>
      <c r="BN379" s="118"/>
      <c r="BO379" s="118"/>
      <c r="BP379" s="118"/>
    </row>
    <row r="380" spans="1:68">
      <c r="A380" s="118"/>
      <c r="B380" s="116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24"/>
      <c r="AB380" s="118"/>
      <c r="AC380" s="118"/>
      <c r="AD380" s="118"/>
      <c r="AE380" s="117"/>
      <c r="AF380" s="118"/>
      <c r="AG380" s="118"/>
      <c r="AH380" s="117"/>
      <c r="AI380" s="118"/>
      <c r="AJ380" s="118"/>
      <c r="AK380" s="117"/>
      <c r="AO380" s="118"/>
      <c r="AP380" s="118"/>
      <c r="AQ380" s="117"/>
      <c r="AR380" s="118"/>
      <c r="AS380" s="124"/>
      <c r="AT380" s="118"/>
      <c r="AU380" s="118"/>
      <c r="AV380" s="118"/>
      <c r="AW380" s="118"/>
      <c r="AX380" s="122"/>
      <c r="AY380" s="124"/>
      <c r="AZ380" s="118"/>
      <c r="BA380" s="118"/>
      <c r="BB380" s="124"/>
      <c r="BC380" s="118"/>
      <c r="BD380" s="118"/>
      <c r="BE380" s="118"/>
      <c r="BF380" s="118"/>
      <c r="BG380" s="118"/>
      <c r="BH380" s="118"/>
      <c r="BI380" s="118"/>
      <c r="BJ380" s="118"/>
      <c r="BK380" s="118"/>
      <c r="BM380" s="118"/>
      <c r="BN380" s="118"/>
      <c r="BO380" s="118"/>
      <c r="BP380" s="118"/>
    </row>
    <row r="381" spans="1:68">
      <c r="A381" s="118"/>
      <c r="B381" s="118"/>
      <c r="C381" s="117"/>
      <c r="D381" s="11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24"/>
      <c r="AB381" s="118"/>
      <c r="AC381" s="118"/>
      <c r="AD381" s="116"/>
      <c r="AE381" s="117"/>
      <c r="AF381" s="118"/>
      <c r="AG381" s="118"/>
      <c r="AH381" s="117"/>
      <c r="AI381" s="118"/>
      <c r="AJ381" s="118"/>
      <c r="AK381" s="117"/>
      <c r="AO381" s="118"/>
      <c r="AP381" s="118"/>
      <c r="AQ381" s="117"/>
      <c r="AR381" s="118"/>
      <c r="AS381" s="124"/>
      <c r="AT381" s="118"/>
      <c r="AU381" s="118"/>
      <c r="AV381" s="118"/>
      <c r="AW381" s="118"/>
      <c r="AX381" s="122"/>
      <c r="AY381" s="124"/>
      <c r="AZ381" s="118"/>
      <c r="BA381" s="118"/>
      <c r="BB381" s="124"/>
      <c r="BC381" s="118"/>
      <c r="BD381" s="118"/>
      <c r="BE381" s="118"/>
      <c r="BF381" s="118"/>
      <c r="BG381" s="118"/>
      <c r="BH381" s="118"/>
      <c r="BI381" s="118"/>
      <c r="BJ381" s="118"/>
      <c r="BK381" s="118"/>
      <c r="BM381" s="118"/>
      <c r="BN381" s="118"/>
      <c r="BO381" s="118"/>
      <c r="BP381" s="118"/>
    </row>
    <row r="382" spans="1:68">
      <c r="A382" s="118"/>
      <c r="B382" s="118"/>
      <c r="C382" s="117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24"/>
      <c r="AB382" s="118"/>
      <c r="AC382" s="118"/>
      <c r="AD382" s="118"/>
      <c r="AE382" s="117"/>
      <c r="AF382" s="118"/>
      <c r="AG382" s="118"/>
      <c r="AH382" s="117"/>
      <c r="AI382" s="118"/>
      <c r="AJ382" s="118"/>
      <c r="AK382" s="117"/>
      <c r="AO382" s="118"/>
      <c r="AP382" s="122"/>
      <c r="AQ382" s="117"/>
      <c r="AR382" s="118"/>
      <c r="AS382" s="124"/>
      <c r="AT382" s="118"/>
      <c r="AU382" s="118"/>
      <c r="AV382" s="118"/>
      <c r="AW382" s="118"/>
      <c r="AX382" s="122"/>
      <c r="AY382" s="124"/>
      <c r="AZ382" s="118"/>
      <c r="BA382" s="118"/>
      <c r="BB382" s="124"/>
      <c r="BC382" s="118"/>
      <c r="BD382" s="118"/>
      <c r="BE382" s="118"/>
      <c r="BF382" s="118"/>
      <c r="BG382" s="118"/>
      <c r="BH382" s="118"/>
      <c r="BI382" s="118"/>
      <c r="BJ382" s="118"/>
      <c r="BK382" s="118"/>
      <c r="BM382" s="118"/>
      <c r="BN382" s="118"/>
      <c r="BO382" s="118"/>
      <c r="BP382" s="118"/>
    </row>
    <row r="383" spans="1:68">
      <c r="A383" s="118"/>
      <c r="B383" s="118"/>
      <c r="C383" s="117"/>
      <c r="D383" s="117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24"/>
      <c r="AB383" s="118"/>
      <c r="AC383" s="118"/>
      <c r="AD383" s="116"/>
      <c r="AE383" s="117"/>
      <c r="AF383" s="118"/>
      <c r="AG383" s="118"/>
      <c r="AH383" s="117"/>
      <c r="AI383" s="118"/>
      <c r="AJ383" s="118"/>
      <c r="AK383" s="117"/>
      <c r="AO383" s="118"/>
      <c r="AP383" s="122"/>
      <c r="AQ383" s="117"/>
      <c r="AR383" s="118"/>
      <c r="AS383" s="124"/>
      <c r="AT383" s="118"/>
      <c r="AU383" s="118"/>
      <c r="AV383" s="118"/>
      <c r="AW383" s="118"/>
      <c r="AX383" s="122"/>
      <c r="AY383" s="124"/>
      <c r="AZ383" s="118"/>
      <c r="BA383" s="118"/>
      <c r="BB383" s="124"/>
      <c r="BC383" s="118"/>
      <c r="BD383" s="118"/>
      <c r="BE383" s="118"/>
      <c r="BF383" s="118"/>
      <c r="BG383" s="118"/>
      <c r="BH383" s="118"/>
      <c r="BI383" s="118"/>
      <c r="BJ383" s="118"/>
      <c r="BK383" s="118"/>
      <c r="BM383" s="118"/>
      <c r="BN383" s="118"/>
      <c r="BO383" s="118"/>
      <c r="BP383" s="118"/>
    </row>
    <row r="384" spans="1:68">
      <c r="A384" s="118"/>
      <c r="B384" s="118"/>
      <c r="C384" s="117"/>
      <c r="D384" s="11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24"/>
      <c r="AB384" s="118"/>
      <c r="AC384" s="118"/>
      <c r="AD384" s="118"/>
      <c r="AE384" s="117"/>
      <c r="AF384" s="118"/>
      <c r="AG384" s="118"/>
      <c r="AH384" s="117"/>
      <c r="AI384" s="118"/>
      <c r="AJ384" s="118"/>
      <c r="AK384" s="117"/>
      <c r="AO384" s="118"/>
      <c r="AP384" s="122"/>
      <c r="AQ384" s="117"/>
      <c r="AR384" s="118"/>
      <c r="AS384" s="124"/>
      <c r="AT384" s="118"/>
      <c r="AU384" s="118"/>
      <c r="AV384" s="118"/>
      <c r="AW384" s="118"/>
      <c r="AX384" s="122"/>
      <c r="AY384" s="124"/>
      <c r="AZ384" s="118"/>
      <c r="BA384" s="118"/>
      <c r="BB384" s="124"/>
      <c r="BC384" s="118"/>
      <c r="BD384" s="118"/>
      <c r="BE384" s="118"/>
      <c r="BF384" s="118"/>
      <c r="BG384" s="118"/>
      <c r="BH384" s="118"/>
      <c r="BI384" s="118"/>
      <c r="BJ384" s="118"/>
      <c r="BK384" s="118"/>
      <c r="BM384" s="118"/>
      <c r="BN384" s="118"/>
      <c r="BO384" s="118"/>
      <c r="BP384" s="118"/>
    </row>
    <row r="385" spans="1:68">
      <c r="A385" s="118"/>
      <c r="B385" s="118"/>
      <c r="C385" s="117"/>
      <c r="D385" s="11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24"/>
      <c r="AB385" s="118"/>
      <c r="AC385" s="118"/>
      <c r="AD385" s="116"/>
      <c r="AE385" s="120"/>
      <c r="AF385" s="118"/>
      <c r="AG385" s="118"/>
      <c r="AH385" s="117"/>
      <c r="AI385" s="118"/>
      <c r="AJ385" s="118"/>
      <c r="AK385" s="117"/>
      <c r="AO385" s="118"/>
      <c r="AP385" s="122"/>
      <c r="AQ385" s="117"/>
      <c r="AR385" s="118"/>
      <c r="AS385" s="124"/>
      <c r="AT385" s="118"/>
      <c r="AU385" s="118"/>
      <c r="AV385" s="118"/>
      <c r="AW385" s="118"/>
      <c r="AX385" s="122"/>
      <c r="AY385" s="124"/>
      <c r="AZ385" s="118"/>
      <c r="BA385" s="118"/>
      <c r="BB385" s="124"/>
      <c r="BC385" s="118"/>
      <c r="BD385" s="118"/>
      <c r="BE385" s="118"/>
      <c r="BF385" s="118"/>
      <c r="BG385" s="118"/>
      <c r="BH385" s="118"/>
      <c r="BI385" s="118"/>
      <c r="BJ385" s="118"/>
      <c r="BK385" s="118"/>
      <c r="BM385" s="118"/>
      <c r="BN385" s="118"/>
      <c r="BO385" s="118"/>
      <c r="BP385" s="118"/>
    </row>
    <row r="386" spans="1:68">
      <c r="A386" s="118"/>
      <c r="B386" s="118"/>
      <c r="C386" s="120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24"/>
      <c r="AB386" s="118"/>
      <c r="AC386" s="118"/>
      <c r="AD386" s="118"/>
      <c r="AE386" s="117"/>
      <c r="AF386" s="118"/>
      <c r="AG386" s="118"/>
      <c r="AH386" s="117"/>
      <c r="AI386" s="118"/>
      <c r="AJ386" s="118"/>
      <c r="AK386" s="117"/>
      <c r="AO386" s="118"/>
      <c r="AP386" s="122"/>
      <c r="AQ386" s="117"/>
      <c r="AR386" s="118"/>
      <c r="AS386" s="124"/>
      <c r="AT386" s="118"/>
      <c r="AU386" s="118"/>
      <c r="AV386" s="118"/>
      <c r="AW386" s="118"/>
      <c r="AX386" s="122"/>
      <c r="AY386" s="124"/>
      <c r="AZ386" s="118"/>
      <c r="BA386" s="118"/>
      <c r="BB386" s="124"/>
      <c r="BC386" s="118"/>
      <c r="BD386" s="118"/>
      <c r="BE386" s="118"/>
      <c r="BF386" s="118"/>
      <c r="BG386" s="118"/>
      <c r="BH386" s="118"/>
      <c r="BI386" s="118"/>
      <c r="BJ386" s="118"/>
      <c r="BK386" s="118"/>
      <c r="BM386" s="118"/>
      <c r="BN386" s="118"/>
      <c r="BO386" s="118"/>
      <c r="BP386" s="118"/>
    </row>
    <row r="387" spans="1:68">
      <c r="A387" s="118"/>
      <c r="B387" s="118"/>
      <c r="C387" s="117"/>
      <c r="D387" s="11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24"/>
      <c r="AB387" s="118"/>
      <c r="AC387" s="118"/>
      <c r="AD387" s="116"/>
      <c r="AE387" s="120"/>
      <c r="AF387" s="118"/>
      <c r="AG387" s="118"/>
      <c r="AH387" s="117"/>
      <c r="AI387" s="118"/>
      <c r="AJ387" s="118"/>
      <c r="AK387" s="117"/>
      <c r="AO387" s="118"/>
      <c r="AP387" s="122"/>
      <c r="AQ387" s="117"/>
      <c r="AR387" s="118"/>
      <c r="AS387" s="124"/>
      <c r="AT387" s="118"/>
      <c r="AU387" s="118"/>
      <c r="AV387" s="118"/>
      <c r="AW387" s="118"/>
      <c r="AX387" s="122"/>
      <c r="AY387" s="124"/>
      <c r="AZ387" s="118"/>
      <c r="BA387" s="118"/>
      <c r="BB387" s="124"/>
      <c r="BC387" s="118"/>
      <c r="BD387" s="118"/>
      <c r="BE387" s="118"/>
      <c r="BF387" s="118"/>
      <c r="BG387" s="118"/>
      <c r="BH387" s="118"/>
      <c r="BI387" s="118"/>
      <c r="BJ387" s="118"/>
      <c r="BK387" s="118"/>
      <c r="BM387" s="118"/>
      <c r="BN387" s="118"/>
      <c r="BO387" s="118"/>
      <c r="BP387" s="118"/>
    </row>
    <row r="388" spans="1:68">
      <c r="A388" s="118"/>
      <c r="B388" s="116"/>
      <c r="C388" s="117"/>
      <c r="D388" s="11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24"/>
      <c r="AB388" s="118"/>
      <c r="AC388" s="118"/>
      <c r="AD388" s="154"/>
      <c r="AE388" s="117"/>
      <c r="AF388" s="118"/>
      <c r="AG388" s="118"/>
      <c r="AH388" s="117"/>
      <c r="AI388" s="118"/>
      <c r="AJ388" s="118"/>
      <c r="AK388" s="117"/>
      <c r="AO388" s="118"/>
      <c r="AP388" s="122"/>
      <c r="AQ388" s="117"/>
      <c r="AR388" s="118"/>
      <c r="AS388" s="124"/>
      <c r="AT388" s="118"/>
      <c r="AU388" s="118"/>
      <c r="AV388" s="118"/>
      <c r="AW388" s="118"/>
      <c r="AX388" s="122"/>
      <c r="AY388" s="124"/>
      <c r="AZ388" s="118"/>
      <c r="BA388" s="118"/>
      <c r="BB388" s="124"/>
      <c r="BC388" s="118"/>
      <c r="BD388" s="118"/>
      <c r="BE388" s="118"/>
      <c r="BF388" s="118"/>
      <c r="BG388" s="118"/>
      <c r="BH388" s="118"/>
      <c r="BI388" s="118"/>
      <c r="BJ388" s="118"/>
      <c r="BK388" s="118"/>
      <c r="BM388" s="118"/>
      <c r="BN388" s="118"/>
      <c r="BO388" s="118"/>
      <c r="BP388" s="118"/>
    </row>
    <row r="389" spans="1:68">
      <c r="A389" s="118"/>
      <c r="B389" s="118"/>
      <c r="C389" s="117"/>
      <c r="D389" s="11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24"/>
      <c r="AB389" s="118"/>
      <c r="AC389" s="118"/>
      <c r="AD389" s="118"/>
      <c r="AE389" s="117"/>
      <c r="AF389" s="118"/>
      <c r="AG389" s="118"/>
      <c r="AH389" s="117"/>
      <c r="AI389" s="118"/>
      <c r="AJ389" s="118"/>
      <c r="AK389" s="117"/>
      <c r="AO389" s="118"/>
      <c r="AP389" s="122"/>
      <c r="AQ389" s="117"/>
      <c r="AR389" s="118"/>
      <c r="AS389" s="124"/>
      <c r="AT389" s="118"/>
      <c r="AU389" s="118"/>
      <c r="AV389" s="118"/>
      <c r="AW389" s="118"/>
      <c r="AX389" s="122"/>
      <c r="AY389" s="124"/>
      <c r="AZ389" s="118"/>
      <c r="BA389" s="118"/>
      <c r="BB389" s="124"/>
      <c r="BC389" s="118"/>
      <c r="BD389" s="118"/>
      <c r="BE389" s="118"/>
      <c r="BF389" s="118"/>
      <c r="BG389" s="118"/>
      <c r="BH389" s="118"/>
      <c r="BI389" s="118"/>
      <c r="BJ389" s="118"/>
      <c r="BK389" s="118"/>
      <c r="BM389" s="118"/>
      <c r="BN389" s="118"/>
      <c r="BO389" s="118"/>
      <c r="BP389" s="118"/>
    </row>
    <row r="390" spans="1:68">
      <c r="A390" s="118"/>
      <c r="B390" s="118"/>
      <c r="C390" s="117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24"/>
      <c r="AB390" s="118"/>
      <c r="AC390" s="118"/>
      <c r="AD390" s="116"/>
      <c r="AE390" s="120"/>
      <c r="AF390" s="118"/>
      <c r="AG390" s="118"/>
      <c r="AH390" s="117"/>
      <c r="AI390" s="118"/>
      <c r="AJ390" s="118"/>
      <c r="AK390" s="117"/>
      <c r="AO390" s="118"/>
      <c r="AP390" s="122"/>
      <c r="AQ390" s="117"/>
      <c r="AR390" s="118"/>
      <c r="AS390" s="124"/>
      <c r="AT390" s="118"/>
      <c r="AU390" s="118"/>
      <c r="AV390" s="118"/>
      <c r="AW390" s="118"/>
      <c r="AX390" s="122"/>
      <c r="AY390" s="124"/>
      <c r="AZ390" s="118"/>
      <c r="BA390" s="118"/>
      <c r="BB390" s="124"/>
      <c r="BC390" s="118"/>
      <c r="BD390" s="118"/>
      <c r="BE390" s="118"/>
      <c r="BF390" s="118"/>
      <c r="BG390" s="118"/>
      <c r="BH390" s="118"/>
      <c r="BI390" s="118"/>
      <c r="BJ390" s="118"/>
      <c r="BK390" s="118"/>
      <c r="BM390" s="118"/>
      <c r="BN390" s="118"/>
      <c r="BO390" s="118"/>
      <c r="BP390" s="118"/>
    </row>
    <row r="391" spans="1:68">
      <c r="A391" s="118"/>
      <c r="B391" s="118"/>
      <c r="C391" s="117"/>
      <c r="D391" s="11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8"/>
      <c r="Y391" s="118"/>
      <c r="Z391" s="118"/>
      <c r="AA391" s="124"/>
      <c r="AB391" s="118"/>
      <c r="AC391" s="118"/>
      <c r="AD391" s="118"/>
      <c r="AE391" s="117"/>
      <c r="AF391" s="118"/>
      <c r="AG391" s="118"/>
      <c r="AH391" s="117"/>
      <c r="AI391" s="118"/>
      <c r="AJ391" s="118"/>
      <c r="AK391" s="117"/>
      <c r="AO391" s="118"/>
      <c r="AP391" s="122"/>
      <c r="AQ391" s="117"/>
      <c r="AR391" s="118"/>
      <c r="AS391" s="124"/>
      <c r="AT391" s="118"/>
      <c r="AU391" s="118"/>
      <c r="AV391" s="118"/>
      <c r="AW391" s="118"/>
      <c r="AX391" s="122"/>
      <c r="AY391" s="124"/>
      <c r="AZ391" s="118"/>
      <c r="BA391" s="118"/>
      <c r="BB391" s="124"/>
      <c r="BC391" s="118"/>
      <c r="BD391" s="118"/>
      <c r="BE391" s="118"/>
      <c r="BF391" s="118"/>
      <c r="BG391" s="118"/>
      <c r="BH391" s="118"/>
      <c r="BI391" s="118"/>
      <c r="BJ391" s="118"/>
      <c r="BK391" s="118"/>
      <c r="BM391" s="118"/>
      <c r="BN391" s="118"/>
      <c r="BO391" s="118"/>
      <c r="BP391" s="118"/>
    </row>
    <row r="392" spans="1:68">
      <c r="A392" s="118"/>
      <c r="B392" s="118"/>
      <c r="C392" s="117"/>
      <c r="D392" s="11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24"/>
      <c r="AB392" s="118"/>
      <c r="AC392" s="118"/>
      <c r="AD392" s="116"/>
      <c r="AE392" s="120"/>
      <c r="AF392" s="118"/>
      <c r="AG392" s="118"/>
      <c r="AH392" s="117"/>
      <c r="AI392" s="118"/>
      <c r="AJ392" s="118"/>
      <c r="AK392" s="117"/>
      <c r="AO392" s="118"/>
      <c r="AP392" s="122"/>
      <c r="AQ392" s="117"/>
      <c r="AR392" s="118"/>
      <c r="AS392" s="124"/>
      <c r="AT392" s="118"/>
      <c r="AU392" s="118"/>
      <c r="AV392" s="118"/>
      <c r="AW392" s="118"/>
      <c r="AX392" s="122"/>
      <c r="AY392" s="124"/>
      <c r="AZ392" s="118"/>
      <c r="BA392" s="118"/>
      <c r="BB392" s="124"/>
      <c r="BC392" s="118"/>
      <c r="BD392" s="118"/>
      <c r="BE392" s="118"/>
      <c r="BF392" s="118"/>
      <c r="BG392" s="118"/>
      <c r="BH392" s="118"/>
      <c r="BI392" s="118"/>
      <c r="BJ392" s="118"/>
      <c r="BK392" s="118"/>
      <c r="BM392" s="118"/>
      <c r="BN392" s="118"/>
      <c r="BO392" s="118"/>
      <c r="BP392" s="118"/>
    </row>
    <row r="393" spans="1:68">
      <c r="A393" s="118"/>
      <c r="B393" s="118"/>
      <c r="C393" s="117"/>
      <c r="D393" s="11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24"/>
      <c r="AB393" s="118"/>
      <c r="AC393" s="118"/>
      <c r="AD393" s="118"/>
      <c r="AE393" s="117"/>
      <c r="AF393" s="118"/>
      <c r="AG393" s="118"/>
      <c r="AH393" s="117"/>
      <c r="AI393" s="118"/>
      <c r="AJ393" s="118"/>
      <c r="AK393" s="117"/>
      <c r="AO393" s="118"/>
      <c r="AP393" s="122"/>
      <c r="AQ393" s="117"/>
      <c r="AR393" s="118"/>
      <c r="AS393" s="124"/>
      <c r="AT393" s="118"/>
      <c r="AU393" s="118"/>
      <c r="AV393" s="118"/>
      <c r="AW393" s="118"/>
      <c r="AX393" s="122"/>
      <c r="AY393" s="124"/>
      <c r="AZ393" s="118"/>
      <c r="BA393" s="118"/>
      <c r="BB393" s="124"/>
      <c r="BC393" s="118"/>
      <c r="BD393" s="118"/>
      <c r="BE393" s="118"/>
      <c r="BF393" s="118"/>
      <c r="BG393" s="118"/>
      <c r="BH393" s="118"/>
      <c r="BI393" s="118"/>
      <c r="BJ393" s="118"/>
      <c r="BK393" s="118"/>
      <c r="BM393" s="118"/>
      <c r="BN393" s="118"/>
      <c r="BO393" s="118"/>
      <c r="BP393" s="118"/>
    </row>
    <row r="394" spans="1:68">
      <c r="A394" s="118"/>
      <c r="B394" s="118"/>
      <c r="C394" s="117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24"/>
      <c r="AB394" s="118"/>
      <c r="AC394" s="118"/>
      <c r="AD394" s="116"/>
      <c r="AE394" s="120"/>
      <c r="AF394" s="118"/>
      <c r="AG394" s="118"/>
      <c r="AH394" s="117"/>
      <c r="AI394" s="118"/>
      <c r="AJ394" s="118"/>
      <c r="AK394" s="117"/>
      <c r="AO394" s="118"/>
      <c r="AP394" s="122"/>
      <c r="AQ394" s="117"/>
      <c r="AR394" s="118"/>
      <c r="AS394" s="124"/>
      <c r="AT394" s="118"/>
      <c r="AU394" s="118"/>
      <c r="AV394" s="118"/>
      <c r="AW394" s="118"/>
      <c r="AX394" s="122"/>
      <c r="AY394" s="124"/>
      <c r="AZ394" s="118"/>
      <c r="BA394" s="118"/>
      <c r="BB394" s="124"/>
      <c r="BC394" s="118"/>
      <c r="BD394" s="118"/>
      <c r="BE394" s="118"/>
      <c r="BF394" s="118"/>
      <c r="BG394" s="118"/>
      <c r="BH394" s="118"/>
      <c r="BI394" s="118"/>
      <c r="BJ394" s="118"/>
      <c r="BK394" s="118"/>
      <c r="BM394" s="118"/>
      <c r="BN394" s="118"/>
      <c r="BO394" s="118"/>
      <c r="BP394" s="118"/>
    </row>
    <row r="395" spans="1:68">
      <c r="A395" s="118"/>
      <c r="B395" s="118"/>
      <c r="C395" s="117"/>
      <c r="D395" s="11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6"/>
      <c r="Y395" s="118"/>
      <c r="Z395" s="118"/>
      <c r="AA395" s="124"/>
      <c r="AB395" s="118"/>
      <c r="AC395" s="118"/>
      <c r="AD395" s="118"/>
      <c r="AE395" s="117"/>
      <c r="AF395" s="118"/>
      <c r="AG395" s="118"/>
      <c r="AH395" s="117"/>
      <c r="AI395" s="118"/>
      <c r="AJ395" s="118"/>
      <c r="AK395" s="117"/>
      <c r="AO395" s="118"/>
      <c r="AP395" s="122"/>
      <c r="AQ395" s="117"/>
      <c r="AR395" s="118"/>
      <c r="AS395" s="124"/>
      <c r="AT395" s="118"/>
      <c r="AU395" s="118"/>
      <c r="AV395" s="118"/>
      <c r="AW395" s="118"/>
      <c r="AX395" s="122"/>
      <c r="AY395" s="124"/>
      <c r="AZ395" s="118"/>
      <c r="BA395" s="118"/>
      <c r="BB395" s="124"/>
      <c r="BC395" s="118"/>
      <c r="BD395" s="118"/>
      <c r="BE395" s="118"/>
      <c r="BF395" s="118"/>
      <c r="BG395" s="118"/>
      <c r="BH395" s="118"/>
      <c r="BI395" s="118"/>
      <c r="BJ395" s="118"/>
      <c r="BK395" s="118"/>
      <c r="BM395" s="118"/>
      <c r="BN395" s="118"/>
      <c r="BO395" s="118"/>
      <c r="BP395" s="118"/>
    </row>
    <row r="396" spans="1:68">
      <c r="A396" s="118"/>
      <c r="B396" s="118"/>
      <c r="C396" s="117"/>
      <c r="D396" s="117"/>
      <c r="E396" s="118"/>
      <c r="F396" s="118"/>
      <c r="G396" s="118"/>
      <c r="H396" s="118"/>
      <c r="I396" s="118"/>
      <c r="J396" s="25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24"/>
      <c r="AB396" s="118"/>
      <c r="AC396" s="118"/>
      <c r="AD396" s="116"/>
      <c r="AE396" s="120"/>
      <c r="AF396" s="118"/>
      <c r="AG396" s="118"/>
      <c r="AH396" s="117"/>
      <c r="AI396" s="118"/>
      <c r="AJ396" s="118"/>
      <c r="AK396" s="117"/>
      <c r="AO396" s="118"/>
      <c r="AP396" s="122"/>
      <c r="AQ396" s="117"/>
      <c r="AR396" s="118"/>
      <c r="AS396" s="124"/>
      <c r="AT396" s="118"/>
      <c r="AU396" s="118"/>
      <c r="AV396" s="118"/>
      <c r="AW396" s="118"/>
      <c r="AX396" s="122"/>
      <c r="AY396" s="124"/>
      <c r="AZ396" s="118"/>
      <c r="BA396" s="118"/>
      <c r="BB396" s="124"/>
      <c r="BC396" s="118"/>
      <c r="BD396" s="118"/>
      <c r="BE396" s="118"/>
      <c r="BF396" s="118"/>
      <c r="BG396" s="118"/>
      <c r="BH396" s="118"/>
      <c r="BI396" s="118"/>
      <c r="BJ396" s="118"/>
      <c r="BK396" s="118"/>
      <c r="BM396" s="118"/>
      <c r="BN396" s="118"/>
      <c r="BO396" s="118"/>
      <c r="BP396" s="118"/>
    </row>
    <row r="397" spans="1:68">
      <c r="A397" s="118"/>
      <c r="B397" s="118"/>
      <c r="C397" s="117"/>
      <c r="D397" s="11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24"/>
      <c r="AB397" s="118"/>
      <c r="AC397" s="118"/>
      <c r="AD397" s="118"/>
      <c r="AE397" s="117"/>
      <c r="AF397" s="118"/>
      <c r="AG397" s="118"/>
      <c r="AH397" s="117"/>
      <c r="AI397" s="118"/>
      <c r="AJ397" s="118"/>
      <c r="AK397" s="117"/>
      <c r="AO397" s="118"/>
      <c r="AP397" s="122"/>
      <c r="AQ397" s="117"/>
      <c r="AR397" s="118"/>
      <c r="AS397" s="124"/>
      <c r="AT397" s="118"/>
      <c r="AU397" s="118"/>
      <c r="AV397" s="118"/>
      <c r="AW397" s="118"/>
      <c r="AX397" s="122"/>
      <c r="AY397" s="124"/>
      <c r="AZ397" s="118"/>
      <c r="BA397" s="118"/>
      <c r="BB397" s="124"/>
      <c r="BC397" s="118"/>
      <c r="BD397" s="118"/>
      <c r="BE397" s="118"/>
      <c r="BF397" s="118"/>
      <c r="BG397" s="118"/>
      <c r="BH397" s="118"/>
      <c r="BI397" s="118"/>
      <c r="BJ397" s="118"/>
      <c r="BK397" s="118"/>
      <c r="BM397" s="118"/>
      <c r="BN397" s="118"/>
      <c r="BO397" s="118"/>
      <c r="BP397" s="118"/>
    </row>
    <row r="398" spans="1:68">
      <c r="A398" s="118"/>
      <c r="B398" s="116"/>
      <c r="C398" s="137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24"/>
      <c r="AB398" s="118"/>
      <c r="AC398" s="118"/>
      <c r="AD398" s="116"/>
      <c r="AE398" s="120"/>
      <c r="AF398" s="118"/>
      <c r="AG398" s="118"/>
      <c r="AH398" s="117"/>
      <c r="AI398" s="118"/>
      <c r="AJ398" s="118"/>
      <c r="AK398" s="117"/>
      <c r="AO398" s="118"/>
      <c r="AP398" s="122"/>
      <c r="AQ398" s="117"/>
      <c r="AR398" s="118"/>
      <c r="AS398" s="124"/>
      <c r="AT398" s="118"/>
      <c r="AU398" s="118"/>
      <c r="AV398" s="118"/>
      <c r="AW398" s="118"/>
      <c r="AX398" s="122"/>
      <c r="AY398" s="124"/>
      <c r="AZ398" s="118"/>
      <c r="BA398" s="118"/>
      <c r="BB398" s="124"/>
      <c r="BC398" s="118"/>
      <c r="BD398" s="118"/>
      <c r="BE398" s="118"/>
      <c r="BF398" s="118"/>
      <c r="BG398" s="118"/>
      <c r="BH398" s="118"/>
      <c r="BI398" s="118"/>
      <c r="BJ398" s="118"/>
      <c r="BK398" s="118"/>
      <c r="BM398" s="118"/>
      <c r="BN398" s="118"/>
      <c r="BO398" s="118"/>
      <c r="BP398" s="118"/>
    </row>
    <row r="399" spans="1:68">
      <c r="A399" s="118"/>
      <c r="B399" s="118"/>
      <c r="C399" s="117"/>
      <c r="D399" s="11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24"/>
      <c r="AB399" s="118"/>
      <c r="AC399" s="118"/>
      <c r="AD399" s="118"/>
      <c r="AE399" s="117"/>
      <c r="AF399" s="118"/>
      <c r="AG399" s="118"/>
      <c r="AH399" s="117"/>
      <c r="AI399" s="118"/>
      <c r="AJ399" s="118"/>
      <c r="AK399" s="117"/>
      <c r="AO399" s="118"/>
      <c r="AP399" s="122"/>
      <c r="AQ399" s="117"/>
      <c r="AR399" s="118"/>
      <c r="AS399" s="124"/>
      <c r="AT399" s="118"/>
      <c r="AU399" s="118"/>
      <c r="AV399" s="118"/>
      <c r="AW399" s="118"/>
      <c r="AX399" s="122"/>
      <c r="AY399" s="124"/>
      <c r="AZ399" s="118"/>
      <c r="BA399" s="118"/>
      <c r="BB399" s="124"/>
      <c r="BC399" s="118"/>
      <c r="BD399" s="118"/>
      <c r="BE399" s="118"/>
      <c r="BF399" s="118"/>
      <c r="BG399" s="118"/>
      <c r="BH399" s="118"/>
      <c r="BI399" s="118"/>
      <c r="BJ399" s="118"/>
      <c r="BK399" s="118"/>
      <c r="BM399" s="118"/>
      <c r="BN399" s="118"/>
      <c r="BO399" s="118"/>
      <c r="BP399" s="118"/>
    </row>
    <row r="400" spans="1:68">
      <c r="A400" s="118"/>
      <c r="B400" s="118"/>
      <c r="C400" s="117"/>
      <c r="D400" s="11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8"/>
      <c r="Y400" s="118"/>
      <c r="Z400" s="118"/>
      <c r="AA400" s="124"/>
      <c r="AB400" s="118"/>
      <c r="AC400" s="118"/>
      <c r="AD400" s="116"/>
      <c r="AE400" s="120"/>
      <c r="AF400" s="118"/>
      <c r="AG400" s="118"/>
      <c r="AH400" s="117"/>
      <c r="AI400" s="118"/>
      <c r="AJ400" s="118"/>
      <c r="AK400" s="117"/>
      <c r="AO400" s="118"/>
      <c r="AP400" s="122"/>
      <c r="AQ400" s="117"/>
      <c r="AR400" s="118"/>
      <c r="AS400" s="124"/>
      <c r="AT400" s="118"/>
      <c r="AU400" s="118"/>
      <c r="AV400" s="118"/>
      <c r="AW400" s="118"/>
      <c r="AX400" s="122"/>
      <c r="AY400" s="124"/>
      <c r="AZ400" s="118"/>
      <c r="BA400" s="118"/>
      <c r="BB400" s="124"/>
      <c r="BC400" s="118"/>
      <c r="BD400" s="118"/>
      <c r="BE400" s="118"/>
      <c r="BF400" s="118"/>
      <c r="BG400" s="118"/>
      <c r="BH400" s="118"/>
      <c r="BI400" s="118"/>
      <c r="BJ400" s="118"/>
      <c r="BK400" s="118"/>
      <c r="BM400" s="118"/>
      <c r="BN400" s="118"/>
      <c r="BO400" s="118"/>
      <c r="BP400" s="118"/>
    </row>
    <row r="401" spans="1:68">
      <c r="A401" s="118"/>
      <c r="B401" s="118"/>
      <c r="C401" s="117"/>
      <c r="D401" s="11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24"/>
      <c r="AB401" s="118"/>
      <c r="AC401" s="118"/>
      <c r="AD401" s="118"/>
      <c r="AE401" s="117"/>
      <c r="AF401" s="118"/>
      <c r="AG401" s="118"/>
      <c r="AH401" s="117"/>
      <c r="AI401" s="118"/>
      <c r="AJ401" s="118"/>
      <c r="AK401" s="117"/>
      <c r="AO401" s="118"/>
      <c r="AP401" s="122"/>
      <c r="AQ401" s="117"/>
      <c r="AR401" s="118"/>
      <c r="AS401" s="124"/>
      <c r="AT401" s="118"/>
      <c r="AU401" s="118"/>
      <c r="AV401" s="118"/>
      <c r="AW401" s="118"/>
      <c r="AX401" s="122"/>
      <c r="AY401" s="124"/>
      <c r="AZ401" s="118"/>
      <c r="BA401" s="118"/>
      <c r="BB401" s="124"/>
      <c r="BC401" s="118"/>
      <c r="BD401" s="118"/>
      <c r="BE401" s="118"/>
      <c r="BF401" s="118"/>
      <c r="BG401" s="118"/>
      <c r="BH401" s="118"/>
      <c r="BI401" s="118"/>
      <c r="BJ401" s="118"/>
      <c r="BK401" s="118"/>
      <c r="BM401" s="118"/>
      <c r="BN401" s="118"/>
      <c r="BO401" s="118"/>
      <c r="BP401" s="118"/>
    </row>
    <row r="402" spans="1:68">
      <c r="A402" s="118"/>
      <c r="B402" s="118"/>
      <c r="C402" s="117"/>
      <c r="D402" s="11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24"/>
      <c r="AB402" s="118"/>
      <c r="AC402" s="118"/>
      <c r="AD402" s="116"/>
      <c r="AE402" s="120"/>
      <c r="AF402" s="118"/>
      <c r="AG402" s="118"/>
      <c r="AH402" s="117"/>
      <c r="AI402" s="118"/>
      <c r="AJ402" s="118"/>
      <c r="AK402" s="117"/>
      <c r="AO402" s="118"/>
      <c r="AP402" s="122"/>
      <c r="AQ402" s="117"/>
      <c r="AR402" s="118"/>
      <c r="AS402" s="124"/>
      <c r="AT402" s="118"/>
      <c r="AU402" s="118"/>
      <c r="AV402" s="118"/>
      <c r="AW402" s="118"/>
      <c r="AX402" s="122"/>
      <c r="AY402" s="124"/>
      <c r="AZ402" s="118"/>
      <c r="BA402" s="118"/>
      <c r="BB402" s="124"/>
      <c r="BC402" s="118"/>
      <c r="BD402" s="118"/>
      <c r="BE402" s="118"/>
      <c r="BF402" s="118"/>
      <c r="BG402" s="118"/>
      <c r="BH402" s="118"/>
      <c r="BI402" s="118"/>
      <c r="BJ402" s="118"/>
      <c r="BK402" s="118"/>
      <c r="BM402" s="118"/>
      <c r="BN402" s="118"/>
      <c r="BO402" s="118"/>
      <c r="BP402" s="118"/>
    </row>
    <row r="403" spans="1:68">
      <c r="A403" s="118"/>
      <c r="B403" s="118"/>
      <c r="C403" s="117"/>
      <c r="D403" s="11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24"/>
      <c r="AB403" s="118"/>
      <c r="AC403" s="118"/>
      <c r="AD403" s="118"/>
      <c r="AE403" s="117"/>
      <c r="AF403" s="118"/>
      <c r="AG403" s="118"/>
      <c r="AH403" s="117"/>
      <c r="AI403" s="118"/>
      <c r="AJ403" s="118"/>
      <c r="AK403" s="117"/>
      <c r="AO403" s="118"/>
      <c r="AP403" s="122"/>
      <c r="AQ403" s="117"/>
      <c r="AR403" s="118"/>
      <c r="AS403" s="124"/>
      <c r="AT403" s="118"/>
      <c r="AU403" s="118"/>
      <c r="AV403" s="118"/>
      <c r="AW403" s="118"/>
      <c r="AX403" s="122"/>
      <c r="AY403" s="124"/>
      <c r="AZ403" s="118"/>
      <c r="BA403" s="118"/>
      <c r="BB403" s="124"/>
      <c r="BC403" s="118"/>
      <c r="BD403" s="118"/>
      <c r="BE403" s="118"/>
      <c r="BF403" s="118"/>
      <c r="BG403" s="118"/>
      <c r="BH403" s="118"/>
      <c r="BI403" s="118"/>
      <c r="BJ403" s="118"/>
      <c r="BK403" s="118"/>
      <c r="BM403" s="118"/>
      <c r="BN403" s="118"/>
      <c r="BO403" s="118"/>
      <c r="BP403" s="118"/>
    </row>
    <row r="404" spans="1:68">
      <c r="A404" s="118"/>
      <c r="B404" s="118"/>
      <c r="C404" s="117"/>
      <c r="D404" s="11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24"/>
      <c r="AB404" s="118"/>
      <c r="AC404" s="118"/>
      <c r="AD404" s="118"/>
      <c r="AE404" s="117"/>
      <c r="AF404" s="118"/>
      <c r="AG404" s="118"/>
      <c r="AH404" s="117"/>
      <c r="AI404" s="118"/>
      <c r="AJ404" s="118"/>
      <c r="AK404" s="117"/>
      <c r="AO404" s="118"/>
      <c r="AP404" s="122"/>
      <c r="AQ404" s="117"/>
      <c r="AR404" s="118"/>
      <c r="AS404" s="124"/>
      <c r="AT404" s="118"/>
      <c r="AU404" s="118"/>
      <c r="AV404" s="118"/>
      <c r="AW404" s="118"/>
      <c r="AX404" s="122"/>
      <c r="AY404" s="124"/>
      <c r="AZ404" s="118"/>
      <c r="BA404" s="118"/>
      <c r="BB404" s="124"/>
      <c r="BC404" s="118"/>
      <c r="BD404" s="118"/>
      <c r="BE404" s="118"/>
      <c r="BF404" s="118"/>
      <c r="BG404" s="118"/>
      <c r="BH404" s="118"/>
      <c r="BI404" s="118"/>
      <c r="BJ404" s="118"/>
      <c r="BK404" s="118"/>
      <c r="BM404" s="118"/>
      <c r="BN404" s="118"/>
      <c r="BO404" s="118"/>
      <c r="BP404" s="118"/>
    </row>
    <row r="405" spans="1:68">
      <c r="A405" s="118"/>
      <c r="B405" s="118"/>
      <c r="C405" s="117"/>
      <c r="D405" s="11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24"/>
      <c r="AB405" s="118"/>
      <c r="AC405" s="118"/>
      <c r="AD405" s="118"/>
      <c r="AE405" s="117"/>
      <c r="AF405" s="118"/>
      <c r="AG405" s="118"/>
      <c r="AH405" s="117"/>
      <c r="AI405" s="118"/>
      <c r="AJ405" s="118"/>
      <c r="AK405" s="117"/>
      <c r="AO405" s="118"/>
      <c r="AP405" s="122"/>
      <c r="AQ405" s="117"/>
      <c r="AR405" s="118"/>
      <c r="AS405" s="124"/>
      <c r="AT405" s="118"/>
      <c r="AU405" s="118"/>
      <c r="AV405" s="118"/>
      <c r="AW405" s="118"/>
      <c r="AX405" s="122"/>
      <c r="AY405" s="124"/>
      <c r="AZ405" s="118"/>
      <c r="BA405" s="118"/>
      <c r="BB405" s="124"/>
      <c r="BC405" s="118"/>
      <c r="BD405" s="118"/>
      <c r="BE405" s="118"/>
      <c r="BF405" s="118"/>
      <c r="BG405" s="118"/>
      <c r="BH405" s="118"/>
      <c r="BI405" s="118"/>
      <c r="BJ405" s="118"/>
      <c r="BK405" s="118"/>
      <c r="BM405" s="118"/>
      <c r="BN405" s="118"/>
      <c r="BO405" s="118"/>
      <c r="BP405" s="118"/>
    </row>
    <row r="406" spans="1:68">
      <c r="A406" s="118"/>
      <c r="B406" s="118"/>
      <c r="C406" s="117"/>
      <c r="D406" s="11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24"/>
      <c r="AB406" s="118"/>
      <c r="AC406" s="118"/>
      <c r="AD406" s="118"/>
      <c r="AE406" s="117"/>
      <c r="AF406" s="118"/>
      <c r="AG406" s="118"/>
      <c r="AH406" s="117"/>
      <c r="AI406" s="118"/>
      <c r="AJ406" s="118"/>
      <c r="AK406" s="117"/>
      <c r="AO406" s="118"/>
      <c r="AP406" s="122"/>
      <c r="AQ406" s="117"/>
      <c r="AR406" s="118"/>
      <c r="AS406" s="124"/>
      <c r="AT406" s="118"/>
      <c r="AU406" s="118"/>
      <c r="AV406" s="118"/>
      <c r="AW406" s="118"/>
      <c r="AX406" s="122"/>
      <c r="AY406" s="124"/>
      <c r="AZ406" s="118"/>
      <c r="BA406" s="118"/>
      <c r="BB406" s="124"/>
      <c r="BC406" s="118"/>
      <c r="BD406" s="118"/>
      <c r="BE406" s="118"/>
      <c r="BF406" s="118"/>
      <c r="BG406" s="118"/>
      <c r="BH406" s="118"/>
      <c r="BI406" s="118"/>
      <c r="BJ406" s="118"/>
      <c r="BK406" s="118"/>
      <c r="BM406" s="118"/>
      <c r="BN406" s="118"/>
      <c r="BO406" s="118"/>
      <c r="BP406" s="118"/>
    </row>
    <row r="407" spans="1:68">
      <c r="A407" s="118"/>
      <c r="B407" s="116"/>
      <c r="C407" s="117"/>
      <c r="D407" s="11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24"/>
      <c r="AB407" s="118"/>
      <c r="AC407" s="118"/>
      <c r="AD407" s="118"/>
      <c r="AE407" s="117"/>
      <c r="AF407" s="118"/>
      <c r="AG407" s="118"/>
      <c r="AH407" s="117"/>
      <c r="AI407" s="118"/>
      <c r="AJ407" s="118"/>
      <c r="AK407" s="117"/>
      <c r="AO407" s="118"/>
      <c r="AP407" s="122"/>
      <c r="AQ407" s="117"/>
      <c r="AR407" s="118"/>
      <c r="AS407" s="124"/>
      <c r="AT407" s="118"/>
      <c r="AU407" s="118"/>
      <c r="AV407" s="118"/>
      <c r="AW407" s="118"/>
      <c r="AX407" s="122"/>
      <c r="AY407" s="124"/>
      <c r="AZ407" s="118"/>
      <c r="BA407" s="118"/>
      <c r="BB407" s="124"/>
      <c r="BC407" s="118"/>
      <c r="BD407" s="118"/>
      <c r="BE407" s="118"/>
      <c r="BF407" s="118"/>
      <c r="BG407" s="118"/>
      <c r="BH407" s="118"/>
      <c r="BI407" s="118"/>
      <c r="BJ407" s="118"/>
      <c r="BK407" s="118"/>
      <c r="BM407" s="118"/>
      <c r="BN407" s="118"/>
      <c r="BO407" s="118"/>
      <c r="BP407" s="118"/>
    </row>
    <row r="408" spans="1:68">
      <c r="A408" s="118"/>
      <c r="B408" s="118"/>
      <c r="C408" s="117"/>
      <c r="D408" s="11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24"/>
      <c r="AB408" s="118"/>
      <c r="AC408" s="118"/>
      <c r="AD408" s="118"/>
      <c r="AE408" s="117"/>
      <c r="AF408" s="118"/>
      <c r="AG408" s="118"/>
      <c r="AH408" s="117"/>
      <c r="AI408" s="118"/>
      <c r="AJ408" s="118"/>
      <c r="AK408" s="117"/>
      <c r="AO408" s="118"/>
      <c r="AP408" s="122"/>
      <c r="AQ408" s="117"/>
      <c r="AR408" s="118"/>
      <c r="AS408" s="124"/>
      <c r="AT408" s="118"/>
      <c r="AU408" s="118"/>
      <c r="AV408" s="118"/>
      <c r="AW408" s="118"/>
      <c r="AX408" s="122"/>
      <c r="AY408" s="124"/>
      <c r="AZ408" s="118"/>
      <c r="BA408" s="118"/>
      <c r="BB408" s="124"/>
      <c r="BC408" s="118"/>
      <c r="BD408" s="118"/>
      <c r="BE408" s="118"/>
      <c r="BF408" s="118"/>
      <c r="BG408" s="118"/>
      <c r="BH408" s="118"/>
      <c r="BI408" s="118"/>
      <c r="BJ408" s="118"/>
      <c r="BK408" s="118"/>
      <c r="BM408" s="118"/>
      <c r="BN408" s="118"/>
      <c r="BO408" s="118"/>
      <c r="BP408" s="118"/>
    </row>
    <row r="409" spans="1:68">
      <c r="A409" s="118"/>
      <c r="B409" s="118"/>
      <c r="C409" s="117"/>
      <c r="D409" s="11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24"/>
      <c r="AB409" s="118"/>
      <c r="AC409" s="118"/>
      <c r="AD409" s="118"/>
      <c r="AE409" s="117"/>
      <c r="AF409" s="118"/>
      <c r="AG409" s="118"/>
      <c r="AH409" s="117"/>
      <c r="AI409" s="118"/>
      <c r="AJ409" s="118"/>
      <c r="AK409" s="117"/>
      <c r="AO409" s="118"/>
      <c r="AP409" s="122"/>
      <c r="AQ409" s="117"/>
      <c r="AR409" s="118"/>
      <c r="AS409" s="124"/>
      <c r="AT409" s="118"/>
      <c r="AU409" s="118"/>
      <c r="AV409" s="118"/>
      <c r="AW409" s="118"/>
      <c r="AX409" s="122"/>
      <c r="AY409" s="124"/>
      <c r="AZ409" s="118"/>
      <c r="BA409" s="118"/>
      <c r="BB409" s="124"/>
      <c r="BC409" s="118"/>
      <c r="BD409" s="118"/>
      <c r="BE409" s="118"/>
      <c r="BF409" s="118"/>
      <c r="BG409" s="118"/>
      <c r="BH409" s="118"/>
      <c r="BI409" s="118"/>
      <c r="BJ409" s="118"/>
      <c r="BK409" s="118"/>
      <c r="BM409" s="118"/>
      <c r="BN409" s="118"/>
      <c r="BO409" s="118"/>
      <c r="BP409" s="118"/>
    </row>
    <row r="410" spans="1:68">
      <c r="A410" s="118"/>
      <c r="B410" s="118"/>
      <c r="C410" s="117"/>
      <c r="D410" s="11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63"/>
      <c r="Z410" s="118"/>
      <c r="AA410" s="124"/>
      <c r="AB410" s="118"/>
      <c r="AC410" s="118"/>
      <c r="AD410" s="118"/>
      <c r="AE410" s="117"/>
      <c r="AF410" s="118"/>
      <c r="AG410" s="118"/>
      <c r="AH410" s="117"/>
      <c r="AI410" s="118"/>
      <c r="AJ410" s="118"/>
      <c r="AK410" s="117"/>
      <c r="AO410" s="118"/>
      <c r="AP410" s="122"/>
      <c r="AQ410" s="117"/>
      <c r="AR410" s="118"/>
      <c r="AS410" s="124"/>
      <c r="AT410" s="118"/>
      <c r="AU410" s="118"/>
      <c r="AV410" s="118"/>
      <c r="AW410" s="118"/>
      <c r="AX410" s="122"/>
      <c r="AY410" s="124"/>
      <c r="AZ410" s="118"/>
      <c r="BA410" s="118"/>
      <c r="BB410" s="124"/>
      <c r="BC410" s="118"/>
      <c r="BD410" s="118"/>
      <c r="BE410" s="118"/>
      <c r="BF410" s="118"/>
      <c r="BG410" s="118"/>
      <c r="BH410" s="118"/>
      <c r="BI410" s="118"/>
      <c r="BJ410" s="118"/>
      <c r="BK410" s="118"/>
      <c r="BM410" s="118"/>
      <c r="BN410" s="118"/>
      <c r="BO410" s="118"/>
      <c r="BP410" s="118"/>
    </row>
    <row r="411" spans="1:68">
      <c r="A411" s="118"/>
      <c r="B411" s="118"/>
      <c r="C411" s="117"/>
      <c r="D411" s="11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24"/>
      <c r="AB411" s="118"/>
      <c r="AC411" s="118"/>
      <c r="AD411" s="118"/>
      <c r="AE411" s="117"/>
      <c r="AF411" s="118"/>
      <c r="AG411" s="118"/>
      <c r="AH411" s="117"/>
      <c r="AI411" s="118"/>
      <c r="AJ411" s="118"/>
      <c r="AK411" s="117"/>
      <c r="AO411" s="118"/>
      <c r="AP411" s="122"/>
      <c r="AQ411" s="117"/>
      <c r="AR411" s="118"/>
      <c r="AS411" s="124"/>
      <c r="AT411" s="118"/>
      <c r="AU411" s="118"/>
      <c r="AV411" s="118"/>
      <c r="AW411" s="118"/>
      <c r="AX411" s="122"/>
      <c r="AY411" s="124"/>
      <c r="AZ411" s="118"/>
      <c r="BA411" s="118"/>
      <c r="BB411" s="124"/>
      <c r="BC411" s="118"/>
      <c r="BD411" s="118"/>
      <c r="BE411" s="118"/>
      <c r="BF411" s="118"/>
      <c r="BG411" s="118"/>
      <c r="BH411" s="118"/>
      <c r="BI411" s="118"/>
      <c r="BJ411" s="118"/>
      <c r="BK411" s="118"/>
      <c r="BM411" s="118"/>
      <c r="BN411" s="118"/>
      <c r="BO411" s="118"/>
      <c r="BP411" s="118"/>
    </row>
    <row r="412" spans="1:68">
      <c r="A412" s="118"/>
      <c r="B412" s="118"/>
      <c r="C412" s="117"/>
      <c r="D412" s="11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24"/>
      <c r="AB412" s="118"/>
      <c r="AC412" s="118"/>
      <c r="AD412" s="118"/>
      <c r="AE412" s="117"/>
      <c r="AF412" s="118"/>
      <c r="AG412" s="118"/>
      <c r="AH412" s="117"/>
      <c r="AI412" s="118"/>
      <c r="AJ412" s="118"/>
      <c r="AK412" s="117"/>
      <c r="AO412" s="118"/>
      <c r="AP412" s="122"/>
      <c r="AQ412" s="117"/>
      <c r="AR412" s="118"/>
      <c r="AS412" s="124"/>
      <c r="AT412" s="118"/>
      <c r="AU412" s="118"/>
      <c r="AV412" s="118"/>
      <c r="AW412" s="118"/>
      <c r="AX412" s="122"/>
      <c r="AY412" s="124"/>
      <c r="AZ412" s="118"/>
      <c r="BA412" s="118"/>
      <c r="BB412" s="124"/>
      <c r="BC412" s="118"/>
      <c r="BD412" s="118"/>
      <c r="BE412" s="118"/>
      <c r="BF412" s="118"/>
      <c r="BG412" s="118"/>
      <c r="BH412" s="118"/>
      <c r="BI412" s="118"/>
      <c r="BJ412" s="118"/>
      <c r="BK412" s="118"/>
      <c r="BM412" s="118"/>
      <c r="BN412" s="118"/>
      <c r="BO412" s="118"/>
      <c r="BP412" s="118"/>
    </row>
    <row r="413" spans="1:68">
      <c r="A413" s="118"/>
      <c r="B413" s="118"/>
      <c r="C413" s="117"/>
      <c r="D413" s="11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24"/>
      <c r="AB413" s="118"/>
      <c r="AC413" s="118"/>
      <c r="AD413" s="118"/>
      <c r="AE413" s="117"/>
      <c r="AF413" s="118"/>
      <c r="AG413" s="118"/>
      <c r="AH413" s="117"/>
      <c r="AI413" s="118"/>
      <c r="AJ413" s="118"/>
      <c r="AK413" s="117"/>
      <c r="AO413" s="118"/>
      <c r="AP413" s="122"/>
      <c r="AQ413" s="117"/>
      <c r="AR413" s="118"/>
      <c r="AS413" s="124"/>
      <c r="AT413" s="118"/>
      <c r="AU413" s="118"/>
      <c r="AV413" s="118"/>
      <c r="AW413" s="118"/>
      <c r="AX413" s="122"/>
      <c r="AY413" s="124"/>
      <c r="AZ413" s="118"/>
      <c r="BA413" s="118"/>
      <c r="BB413" s="124"/>
      <c r="BC413" s="118"/>
      <c r="BD413" s="118"/>
      <c r="BE413" s="118"/>
      <c r="BF413" s="118"/>
      <c r="BG413" s="118"/>
      <c r="BH413" s="118"/>
      <c r="BI413" s="118"/>
      <c r="BJ413" s="118"/>
      <c r="BK413" s="118"/>
      <c r="BM413" s="118"/>
      <c r="BN413" s="118"/>
      <c r="BO413" s="118"/>
      <c r="BP413" s="118"/>
    </row>
    <row r="414" spans="1:68">
      <c r="A414" s="118"/>
      <c r="B414" s="118"/>
      <c r="C414" s="117"/>
      <c r="D414" s="11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24"/>
      <c r="AB414" s="118"/>
      <c r="AC414" s="118"/>
      <c r="AD414" s="118"/>
      <c r="AE414" s="117"/>
      <c r="AF414" s="118"/>
      <c r="AG414" s="118"/>
      <c r="AH414" s="117"/>
      <c r="AI414" s="118"/>
      <c r="AJ414" s="118"/>
      <c r="AK414" s="117"/>
      <c r="AO414" s="118"/>
      <c r="AP414" s="122"/>
      <c r="AQ414" s="117"/>
      <c r="AR414" s="118"/>
      <c r="AS414" s="124"/>
      <c r="AT414" s="118"/>
      <c r="AU414" s="118"/>
      <c r="AV414" s="118"/>
      <c r="AW414" s="118"/>
      <c r="AX414" s="122"/>
      <c r="AY414" s="124"/>
      <c r="AZ414" s="118"/>
      <c r="BA414" s="118"/>
      <c r="BB414" s="124"/>
      <c r="BC414" s="118"/>
      <c r="BD414" s="118"/>
      <c r="BE414" s="118"/>
      <c r="BF414" s="118"/>
      <c r="BG414" s="118"/>
      <c r="BH414" s="118"/>
      <c r="BI414" s="118"/>
      <c r="BJ414" s="118"/>
      <c r="BK414" s="118"/>
      <c r="BM414" s="118"/>
      <c r="BN414" s="118"/>
      <c r="BO414" s="118"/>
      <c r="BP414" s="118"/>
    </row>
    <row r="415" spans="1:68">
      <c r="A415" s="118"/>
      <c r="B415" s="118"/>
      <c r="C415" s="117"/>
      <c r="D415" s="117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24"/>
      <c r="AB415" s="118"/>
      <c r="AC415" s="118"/>
      <c r="AD415" s="118"/>
      <c r="AE415" s="117"/>
      <c r="AF415" s="118"/>
      <c r="AG415" s="118"/>
      <c r="AH415" s="117"/>
      <c r="AI415" s="118"/>
      <c r="AJ415" s="118"/>
      <c r="AK415" s="117"/>
      <c r="AO415" s="118"/>
      <c r="AP415" s="122"/>
      <c r="AQ415" s="117"/>
      <c r="AR415" s="118"/>
      <c r="AS415" s="124"/>
      <c r="AT415" s="118"/>
      <c r="AU415" s="118"/>
      <c r="AV415" s="118"/>
      <c r="AW415" s="118"/>
      <c r="AX415" s="122"/>
      <c r="AY415" s="124"/>
      <c r="AZ415" s="118"/>
      <c r="BA415" s="118"/>
      <c r="BB415" s="124"/>
      <c r="BC415" s="118"/>
      <c r="BD415" s="118"/>
      <c r="BE415" s="118"/>
      <c r="BF415" s="118"/>
      <c r="BG415" s="118"/>
      <c r="BH415" s="118"/>
      <c r="BI415" s="118"/>
      <c r="BJ415" s="118"/>
      <c r="BK415" s="118"/>
      <c r="BM415" s="118"/>
      <c r="BN415" s="118"/>
      <c r="BO415" s="118"/>
      <c r="BP415" s="118"/>
    </row>
    <row r="416" spans="1:68">
      <c r="A416" s="118"/>
      <c r="B416" s="118"/>
      <c r="C416" s="117"/>
      <c r="D416" s="11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24"/>
      <c r="AB416" s="118"/>
      <c r="AC416" s="118"/>
      <c r="AD416" s="118"/>
      <c r="AE416" s="117"/>
      <c r="AF416" s="118"/>
      <c r="AG416" s="118"/>
      <c r="AH416" s="117"/>
      <c r="AI416" s="118"/>
      <c r="AJ416" s="118"/>
      <c r="AK416" s="117"/>
      <c r="AO416" s="118"/>
      <c r="AP416" s="122"/>
      <c r="AQ416" s="117"/>
      <c r="AR416" s="118"/>
      <c r="AS416" s="124"/>
      <c r="AT416" s="118"/>
      <c r="AU416" s="118"/>
      <c r="AV416" s="118"/>
      <c r="AW416" s="118"/>
      <c r="AX416" s="122"/>
      <c r="AY416" s="124"/>
      <c r="AZ416" s="118"/>
      <c r="BA416" s="118"/>
      <c r="BB416" s="124"/>
      <c r="BC416" s="118"/>
      <c r="BD416" s="118"/>
      <c r="BE416" s="118"/>
      <c r="BF416" s="118"/>
      <c r="BG416" s="118"/>
      <c r="BH416" s="118"/>
      <c r="BI416" s="118"/>
      <c r="BJ416" s="118"/>
      <c r="BK416" s="118"/>
      <c r="BM416" s="118"/>
      <c r="BN416" s="118"/>
      <c r="BO416" s="118"/>
      <c r="BP416" s="118"/>
    </row>
    <row r="417" spans="1:68">
      <c r="A417" s="118"/>
      <c r="B417" s="118"/>
      <c r="C417" s="117"/>
      <c r="D417" s="11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24"/>
      <c r="AB417" s="118"/>
      <c r="AC417" s="118"/>
      <c r="AD417" s="118"/>
      <c r="AE417" s="117"/>
      <c r="AF417" s="118"/>
      <c r="AG417" s="118"/>
      <c r="AH417" s="117"/>
      <c r="AI417" s="118"/>
      <c r="AJ417" s="118"/>
      <c r="AK417" s="117"/>
      <c r="AO417" s="118"/>
      <c r="AP417" s="122"/>
      <c r="AQ417" s="117"/>
      <c r="AR417" s="118"/>
      <c r="AS417" s="124"/>
      <c r="AT417" s="118"/>
      <c r="AU417" s="118"/>
      <c r="AV417" s="118"/>
      <c r="AW417" s="118"/>
      <c r="AX417" s="122"/>
      <c r="AY417" s="124"/>
      <c r="AZ417" s="118"/>
      <c r="BA417" s="118"/>
      <c r="BB417" s="124"/>
      <c r="BC417" s="118"/>
      <c r="BD417" s="118"/>
      <c r="BE417" s="118"/>
      <c r="BF417" s="118"/>
      <c r="BG417" s="118"/>
      <c r="BH417" s="118"/>
      <c r="BI417" s="118"/>
      <c r="BJ417" s="118"/>
      <c r="BK417" s="118"/>
      <c r="BM417" s="118"/>
      <c r="BN417" s="118"/>
      <c r="BO417" s="118"/>
      <c r="BP417" s="118"/>
    </row>
    <row r="418" spans="1:68">
      <c r="A418" s="118"/>
      <c r="B418" s="118"/>
      <c r="C418" s="117"/>
      <c r="D418" s="11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8"/>
      <c r="Y418" s="118"/>
      <c r="Z418" s="118"/>
      <c r="AA418" s="124"/>
      <c r="AB418" s="118"/>
      <c r="AC418" s="118"/>
      <c r="AD418" s="118"/>
      <c r="AE418" s="117"/>
      <c r="AF418" s="118"/>
      <c r="AG418" s="118"/>
      <c r="AH418" s="117"/>
      <c r="AI418" s="118"/>
      <c r="AJ418" s="118"/>
      <c r="AK418" s="117"/>
      <c r="AO418" s="118"/>
      <c r="AP418" s="122"/>
      <c r="AQ418" s="117"/>
      <c r="AR418" s="118"/>
      <c r="AS418" s="124"/>
      <c r="AT418" s="118"/>
      <c r="AU418" s="118"/>
      <c r="AV418" s="118"/>
      <c r="AW418" s="118"/>
      <c r="AX418" s="122"/>
      <c r="AY418" s="124"/>
      <c r="AZ418" s="118"/>
      <c r="BA418" s="118"/>
      <c r="BB418" s="124"/>
      <c r="BC418" s="118"/>
      <c r="BD418" s="118"/>
      <c r="BE418" s="118"/>
      <c r="BF418" s="118"/>
      <c r="BG418" s="118"/>
      <c r="BH418" s="118"/>
      <c r="BI418" s="118"/>
      <c r="BJ418" s="118"/>
      <c r="BK418" s="118"/>
      <c r="BM418" s="118"/>
      <c r="BN418" s="118"/>
      <c r="BO418" s="118"/>
      <c r="BP418" s="118"/>
    </row>
    <row r="419" spans="1:68">
      <c r="A419" s="118"/>
      <c r="B419" s="116"/>
      <c r="C419" s="117"/>
      <c r="D419" s="11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6"/>
      <c r="Y419" s="118"/>
      <c r="Z419" s="118"/>
      <c r="AA419" s="124"/>
      <c r="AB419" s="118"/>
      <c r="AC419" s="118"/>
      <c r="AD419" s="118"/>
      <c r="AE419" s="117"/>
      <c r="AF419" s="118"/>
      <c r="AG419" s="118"/>
      <c r="AH419" s="117"/>
      <c r="AI419" s="118"/>
      <c r="AJ419" s="118"/>
      <c r="AK419" s="117"/>
      <c r="AO419" s="118"/>
      <c r="AP419" s="122"/>
      <c r="AQ419" s="117"/>
      <c r="AR419" s="118"/>
      <c r="AS419" s="124"/>
      <c r="AT419" s="118"/>
      <c r="AU419" s="118"/>
      <c r="AV419" s="118"/>
      <c r="AW419" s="118"/>
      <c r="AX419" s="122"/>
      <c r="AY419" s="124"/>
      <c r="AZ419" s="118"/>
      <c r="BA419" s="118"/>
      <c r="BB419" s="124"/>
      <c r="BC419" s="118"/>
      <c r="BD419" s="118"/>
      <c r="BE419" s="118"/>
      <c r="BF419" s="118"/>
      <c r="BG419" s="118"/>
      <c r="BH419" s="118"/>
      <c r="BI419" s="118"/>
      <c r="BJ419" s="118"/>
      <c r="BK419" s="118"/>
      <c r="BM419" s="118"/>
      <c r="BN419" s="118"/>
      <c r="BO419" s="118"/>
      <c r="BP419" s="118"/>
    </row>
    <row r="420" spans="1:68">
      <c r="A420" s="118"/>
      <c r="B420" s="118"/>
      <c r="C420" s="137"/>
      <c r="D420" s="11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24"/>
      <c r="AB420" s="118"/>
      <c r="AC420" s="118"/>
      <c r="AD420" s="118"/>
      <c r="AE420" s="117"/>
      <c r="AF420" s="118"/>
      <c r="AG420" s="118"/>
      <c r="AH420" s="117"/>
      <c r="AI420" s="118"/>
      <c r="AJ420" s="118"/>
      <c r="AK420" s="117"/>
      <c r="AO420" s="118"/>
      <c r="AP420" s="122"/>
      <c r="AQ420" s="117"/>
      <c r="AR420" s="118"/>
      <c r="AS420" s="124"/>
      <c r="AT420" s="118"/>
      <c r="AU420" s="118"/>
      <c r="AV420" s="118"/>
      <c r="AW420" s="118"/>
      <c r="AX420" s="122"/>
      <c r="AY420" s="124"/>
      <c r="AZ420" s="118"/>
      <c r="BA420" s="118"/>
      <c r="BB420" s="124"/>
      <c r="BC420" s="118"/>
      <c r="BD420" s="118"/>
      <c r="BE420" s="118"/>
      <c r="BF420" s="118"/>
      <c r="BG420" s="118"/>
      <c r="BH420" s="118"/>
      <c r="BI420" s="118"/>
      <c r="BJ420" s="118"/>
      <c r="BK420" s="118"/>
      <c r="BM420" s="118"/>
      <c r="BN420" s="118"/>
      <c r="BO420" s="118"/>
      <c r="BP420" s="118"/>
    </row>
    <row r="421" spans="1:68">
      <c r="A421" s="118"/>
      <c r="B421" s="118"/>
      <c r="C421" s="137"/>
      <c r="D421" s="11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24"/>
      <c r="AB421" s="118"/>
      <c r="AC421" s="118"/>
      <c r="AD421" s="118"/>
      <c r="AE421" s="117"/>
      <c r="AF421" s="118"/>
      <c r="AG421" s="118"/>
      <c r="AH421" s="117"/>
      <c r="AI421" s="118"/>
      <c r="AJ421" s="118"/>
      <c r="AK421" s="117"/>
      <c r="AO421" s="118"/>
      <c r="AP421" s="122"/>
      <c r="AQ421" s="117"/>
      <c r="AR421" s="118"/>
      <c r="AS421" s="124"/>
      <c r="AT421" s="118"/>
      <c r="AU421" s="118"/>
      <c r="AV421" s="118"/>
      <c r="AW421" s="118"/>
      <c r="AX421" s="122"/>
      <c r="AY421" s="124"/>
      <c r="AZ421" s="118"/>
      <c r="BA421" s="118"/>
      <c r="BB421" s="124"/>
      <c r="BC421" s="118"/>
      <c r="BD421" s="118"/>
      <c r="BE421" s="118"/>
      <c r="BF421" s="118"/>
      <c r="BG421" s="118"/>
      <c r="BH421" s="118"/>
      <c r="BI421" s="118"/>
      <c r="BJ421" s="118"/>
      <c r="BK421" s="118"/>
      <c r="BM421" s="118"/>
      <c r="BN421" s="118"/>
      <c r="BO421" s="118"/>
      <c r="BP421" s="118"/>
    </row>
    <row r="422" spans="1:68">
      <c r="A422" s="118"/>
      <c r="B422" s="118"/>
      <c r="C422" s="117"/>
      <c r="D422" s="11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24"/>
      <c r="AB422" s="118"/>
      <c r="AC422" s="118"/>
      <c r="AD422" s="118"/>
      <c r="AE422" s="117"/>
      <c r="AF422" s="118"/>
      <c r="AG422" s="118"/>
      <c r="AH422" s="117"/>
      <c r="AI422" s="118"/>
      <c r="AJ422" s="118"/>
      <c r="AK422" s="117"/>
      <c r="AO422" s="118"/>
      <c r="AP422" s="122"/>
      <c r="AQ422" s="117"/>
      <c r="AR422" s="118"/>
      <c r="AS422" s="124"/>
      <c r="AT422" s="118"/>
      <c r="AU422" s="118"/>
      <c r="AV422" s="118"/>
      <c r="AW422" s="118"/>
      <c r="AX422" s="122"/>
      <c r="AY422" s="124"/>
      <c r="AZ422" s="118"/>
      <c r="BA422" s="118"/>
      <c r="BB422" s="124"/>
      <c r="BC422" s="118"/>
      <c r="BD422" s="118"/>
      <c r="BE422" s="118"/>
      <c r="BF422" s="118"/>
      <c r="BG422" s="118"/>
      <c r="BH422" s="118"/>
      <c r="BI422" s="118"/>
      <c r="BJ422" s="118"/>
      <c r="BK422" s="118"/>
      <c r="BM422" s="118"/>
      <c r="BN422" s="118"/>
      <c r="BO422" s="118"/>
      <c r="BP422" s="118"/>
    </row>
    <row r="423" spans="1:68">
      <c r="A423" s="118"/>
      <c r="B423" s="118"/>
      <c r="C423" s="117"/>
      <c r="D423" s="11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24"/>
      <c r="AB423" s="118"/>
      <c r="AC423" s="118"/>
      <c r="AD423" s="118"/>
      <c r="AE423" s="117"/>
      <c r="AF423" s="118"/>
      <c r="AG423" s="118"/>
      <c r="AH423" s="117"/>
      <c r="AI423" s="118"/>
      <c r="AJ423" s="118"/>
      <c r="AK423" s="117"/>
      <c r="AO423" s="118"/>
      <c r="AP423" s="122"/>
      <c r="AQ423" s="117"/>
      <c r="AR423" s="118"/>
      <c r="AS423" s="124"/>
      <c r="AT423" s="118"/>
      <c r="AU423" s="118"/>
      <c r="AV423" s="118"/>
      <c r="AW423" s="118"/>
      <c r="AX423" s="122"/>
      <c r="AY423" s="124"/>
      <c r="AZ423" s="118"/>
      <c r="BA423" s="118"/>
      <c r="BB423" s="124"/>
      <c r="BC423" s="118"/>
      <c r="BD423" s="118"/>
      <c r="BE423" s="118"/>
      <c r="BF423" s="118"/>
      <c r="BG423" s="118"/>
      <c r="BH423" s="118"/>
      <c r="BI423" s="118"/>
      <c r="BJ423" s="118"/>
      <c r="BK423" s="118"/>
      <c r="BM423" s="118"/>
      <c r="BN423" s="118"/>
      <c r="BO423" s="118"/>
      <c r="BP423" s="118"/>
    </row>
    <row r="424" spans="1:68">
      <c r="A424" s="118"/>
      <c r="B424" s="118"/>
      <c r="C424" s="117"/>
      <c r="D424" s="11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24"/>
      <c r="AB424" s="118"/>
      <c r="AC424" s="118"/>
      <c r="AD424" s="118"/>
      <c r="AE424" s="117"/>
      <c r="AF424" s="118"/>
      <c r="AG424" s="118"/>
      <c r="AH424" s="117"/>
      <c r="AI424" s="118"/>
      <c r="AJ424" s="118"/>
      <c r="AK424" s="117"/>
      <c r="AO424" s="118"/>
      <c r="AP424" s="122"/>
      <c r="AQ424" s="117"/>
      <c r="AR424" s="118"/>
      <c r="AS424" s="124"/>
      <c r="AT424" s="118"/>
      <c r="AU424" s="118"/>
      <c r="AV424" s="118"/>
      <c r="AW424" s="118"/>
      <c r="AX424" s="122"/>
      <c r="AY424" s="124"/>
      <c r="AZ424" s="118"/>
      <c r="BA424" s="118"/>
      <c r="BB424" s="124"/>
      <c r="BC424" s="118"/>
      <c r="BD424" s="118"/>
      <c r="BE424" s="118"/>
      <c r="BF424" s="118"/>
      <c r="BG424" s="118"/>
      <c r="BH424" s="118"/>
      <c r="BI424" s="118"/>
      <c r="BJ424" s="118"/>
      <c r="BK424" s="118"/>
      <c r="BM424" s="118"/>
      <c r="BN424" s="118"/>
      <c r="BO424" s="118"/>
      <c r="BP424" s="118"/>
    </row>
    <row r="425" spans="1:68">
      <c r="A425" s="118"/>
      <c r="B425" s="118"/>
      <c r="C425" s="117"/>
      <c r="D425" s="11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6"/>
      <c r="Y425" s="118"/>
      <c r="Z425" s="118"/>
      <c r="AA425" s="124"/>
      <c r="AB425" s="118"/>
      <c r="AC425" s="118"/>
      <c r="AD425" s="118"/>
      <c r="AE425" s="117"/>
      <c r="AF425" s="118"/>
      <c r="AG425" s="118"/>
      <c r="AH425" s="117"/>
      <c r="AI425" s="118"/>
      <c r="AJ425" s="118"/>
      <c r="AK425" s="117"/>
      <c r="AO425" s="118"/>
      <c r="AP425" s="122"/>
      <c r="AQ425" s="117"/>
      <c r="AR425" s="118"/>
      <c r="AS425" s="124"/>
      <c r="AT425" s="118"/>
      <c r="AU425" s="118"/>
      <c r="AV425" s="118"/>
      <c r="AW425" s="118"/>
      <c r="AX425" s="122"/>
      <c r="AY425" s="124"/>
      <c r="AZ425" s="118"/>
      <c r="BA425" s="118"/>
      <c r="BB425" s="124"/>
      <c r="BC425" s="118"/>
      <c r="BD425" s="118"/>
      <c r="BE425" s="118"/>
      <c r="BF425" s="118"/>
      <c r="BG425" s="118"/>
      <c r="BH425" s="118"/>
      <c r="BI425" s="118"/>
      <c r="BJ425" s="118"/>
      <c r="BK425" s="118"/>
      <c r="BM425" s="118"/>
      <c r="BN425" s="118"/>
      <c r="BO425" s="118"/>
      <c r="BP425" s="118"/>
    </row>
    <row r="426" spans="1:68">
      <c r="A426" s="118"/>
      <c r="B426" s="118"/>
      <c r="C426" s="117"/>
      <c r="D426" s="11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24"/>
      <c r="AB426" s="118"/>
      <c r="AC426" s="118"/>
      <c r="AD426" s="118"/>
      <c r="AE426" s="117"/>
      <c r="AF426" s="118"/>
      <c r="AG426" s="118"/>
      <c r="AH426" s="117"/>
      <c r="AI426" s="118"/>
      <c r="AJ426" s="118"/>
      <c r="AK426" s="117"/>
      <c r="AO426" s="118"/>
      <c r="AP426" s="122"/>
      <c r="AQ426" s="117"/>
      <c r="AR426" s="118"/>
      <c r="AS426" s="124"/>
      <c r="AT426" s="118"/>
      <c r="AU426" s="118"/>
      <c r="AV426" s="118"/>
      <c r="AW426" s="118"/>
      <c r="AX426" s="122"/>
      <c r="AY426" s="124"/>
      <c r="AZ426" s="118"/>
      <c r="BA426" s="118"/>
      <c r="BB426" s="124"/>
      <c r="BC426" s="118"/>
      <c r="BD426" s="118"/>
      <c r="BE426" s="118"/>
      <c r="BF426" s="118"/>
      <c r="BG426" s="118"/>
      <c r="BH426" s="118"/>
      <c r="BI426" s="118"/>
      <c r="BJ426" s="118"/>
      <c r="BK426" s="118"/>
      <c r="BM426" s="118"/>
      <c r="BN426" s="118"/>
      <c r="BO426" s="118"/>
      <c r="BP426" s="118"/>
    </row>
    <row r="427" spans="1:68">
      <c r="A427" s="118"/>
      <c r="B427" s="118"/>
      <c r="C427" s="117"/>
      <c r="D427" s="11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24"/>
      <c r="AB427" s="118"/>
      <c r="AC427" s="118"/>
      <c r="AD427" s="118"/>
      <c r="AE427" s="117"/>
      <c r="AF427" s="118"/>
      <c r="AG427" s="118"/>
      <c r="AH427" s="117"/>
      <c r="AI427" s="118"/>
      <c r="AJ427" s="118"/>
      <c r="AK427" s="117"/>
      <c r="AO427" s="118"/>
      <c r="AP427" s="122"/>
      <c r="AQ427" s="117"/>
      <c r="AR427" s="118"/>
      <c r="AS427" s="124"/>
      <c r="AT427" s="118"/>
      <c r="AU427" s="118"/>
      <c r="AV427" s="118"/>
      <c r="AW427" s="118"/>
      <c r="AX427" s="122"/>
      <c r="AY427" s="124"/>
      <c r="AZ427" s="118"/>
      <c r="BA427" s="118"/>
      <c r="BB427" s="124"/>
      <c r="BC427" s="118"/>
      <c r="BD427" s="118"/>
      <c r="BE427" s="118"/>
      <c r="BF427" s="118"/>
      <c r="BG427" s="118"/>
      <c r="BH427" s="118"/>
      <c r="BI427" s="118"/>
      <c r="BJ427" s="118"/>
      <c r="BK427" s="118"/>
      <c r="BM427" s="118"/>
      <c r="BN427" s="118"/>
      <c r="BO427" s="118"/>
      <c r="BP427" s="118"/>
    </row>
    <row r="428" spans="1:68">
      <c r="A428" s="118"/>
      <c r="B428" s="118"/>
      <c r="C428" s="117"/>
      <c r="D428" s="117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24"/>
      <c r="AB428" s="118"/>
      <c r="AC428" s="118"/>
      <c r="AD428" s="118"/>
      <c r="AE428" s="117"/>
      <c r="AF428" s="118"/>
      <c r="AG428" s="118"/>
      <c r="AH428" s="117"/>
      <c r="AI428" s="118"/>
      <c r="AJ428" s="118"/>
      <c r="AK428" s="117"/>
      <c r="AO428" s="118"/>
      <c r="AP428" s="122"/>
      <c r="AQ428" s="117"/>
      <c r="AR428" s="118"/>
      <c r="AS428" s="124"/>
      <c r="AT428" s="118"/>
      <c r="AU428" s="118"/>
      <c r="AV428" s="118"/>
      <c r="AW428" s="118"/>
      <c r="AX428" s="122"/>
      <c r="AY428" s="124"/>
      <c r="AZ428" s="118"/>
      <c r="BA428" s="118"/>
      <c r="BB428" s="124"/>
      <c r="BC428" s="118"/>
      <c r="BD428" s="118"/>
      <c r="BE428" s="118"/>
      <c r="BF428" s="118"/>
      <c r="BG428" s="118"/>
      <c r="BH428" s="118"/>
      <c r="BI428" s="118"/>
      <c r="BJ428" s="118"/>
      <c r="BK428" s="118"/>
      <c r="BM428" s="118"/>
      <c r="BN428" s="118"/>
      <c r="BO428" s="118"/>
      <c r="BP428" s="118"/>
    </row>
    <row r="429" spans="1:68">
      <c r="A429" s="118"/>
      <c r="B429" s="118"/>
      <c r="C429" s="117"/>
      <c r="D429" s="11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24"/>
      <c r="AB429" s="118"/>
      <c r="AC429" s="118"/>
      <c r="AD429" s="118"/>
      <c r="AE429" s="117"/>
      <c r="AF429" s="118"/>
      <c r="AG429" s="118"/>
      <c r="AH429" s="117"/>
      <c r="AI429" s="118"/>
      <c r="AJ429" s="118"/>
      <c r="AK429" s="117"/>
      <c r="AO429" s="118"/>
      <c r="AP429" s="122"/>
      <c r="AQ429" s="117"/>
      <c r="AR429" s="118"/>
      <c r="AS429" s="124"/>
      <c r="AT429" s="118"/>
      <c r="AU429" s="118"/>
      <c r="AV429" s="118"/>
      <c r="AW429" s="118"/>
      <c r="AX429" s="122"/>
      <c r="AY429" s="124"/>
      <c r="AZ429" s="118"/>
      <c r="BA429" s="118"/>
      <c r="BB429" s="124"/>
      <c r="BC429" s="118"/>
      <c r="BD429" s="118"/>
      <c r="BE429" s="118"/>
      <c r="BF429" s="118"/>
      <c r="BG429" s="118"/>
      <c r="BH429" s="118"/>
      <c r="BI429" s="118"/>
      <c r="BJ429" s="118"/>
      <c r="BK429" s="118"/>
      <c r="BM429" s="118"/>
      <c r="BN429" s="118"/>
      <c r="BO429" s="118"/>
      <c r="BP429" s="118"/>
    </row>
    <row r="430" spans="1:68">
      <c r="A430" s="118"/>
      <c r="B430" s="118"/>
      <c r="C430" s="117"/>
      <c r="D430" s="11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24"/>
      <c r="AB430" s="118"/>
      <c r="AC430" s="118"/>
      <c r="AD430" s="118"/>
      <c r="AE430" s="117"/>
      <c r="AF430" s="118"/>
      <c r="AG430" s="118"/>
      <c r="AH430" s="117"/>
      <c r="AI430" s="118"/>
      <c r="AJ430" s="118"/>
      <c r="AK430" s="117"/>
      <c r="AO430" s="118"/>
      <c r="AP430" s="122"/>
      <c r="AQ430" s="117"/>
      <c r="AR430" s="118"/>
      <c r="AS430" s="124"/>
      <c r="AT430" s="118"/>
      <c r="AU430" s="118"/>
      <c r="AV430" s="118"/>
      <c r="AW430" s="118"/>
      <c r="AX430" s="122"/>
      <c r="AY430" s="124"/>
      <c r="AZ430" s="118"/>
      <c r="BA430" s="118"/>
      <c r="BB430" s="124"/>
      <c r="BC430" s="118"/>
      <c r="BD430" s="118"/>
      <c r="BE430" s="118"/>
      <c r="BF430" s="118"/>
      <c r="BG430" s="118"/>
      <c r="BH430" s="118"/>
      <c r="BI430" s="118"/>
      <c r="BJ430" s="118"/>
      <c r="BK430" s="118"/>
      <c r="BM430" s="118"/>
      <c r="BN430" s="118"/>
      <c r="BO430" s="118"/>
      <c r="BP430" s="118"/>
    </row>
    <row r="431" spans="1:68">
      <c r="A431" s="118"/>
      <c r="B431" s="118"/>
      <c r="C431" s="117"/>
      <c r="D431" s="11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24"/>
      <c r="AB431" s="118"/>
      <c r="AC431" s="118"/>
      <c r="AD431" s="118"/>
      <c r="AE431" s="117"/>
      <c r="AF431" s="118"/>
      <c r="AG431" s="118"/>
      <c r="AH431" s="117"/>
      <c r="AI431" s="118"/>
      <c r="AJ431" s="118"/>
      <c r="AK431" s="117"/>
      <c r="AO431" s="118"/>
      <c r="AP431" s="122"/>
      <c r="AQ431" s="117"/>
      <c r="AR431" s="118"/>
      <c r="AS431" s="124"/>
      <c r="AT431" s="118"/>
      <c r="AU431" s="118"/>
      <c r="AV431" s="118"/>
      <c r="AW431" s="118"/>
      <c r="AX431" s="122"/>
      <c r="AY431" s="124"/>
      <c r="AZ431" s="118"/>
      <c r="BA431" s="118"/>
      <c r="BB431" s="124"/>
      <c r="BC431" s="118"/>
      <c r="BD431" s="118"/>
      <c r="BE431" s="118"/>
      <c r="BF431" s="118"/>
      <c r="BG431" s="118"/>
      <c r="BH431" s="118"/>
      <c r="BI431" s="118"/>
      <c r="BJ431" s="118"/>
      <c r="BK431" s="118"/>
      <c r="BM431" s="118"/>
      <c r="BN431" s="118"/>
      <c r="BO431" s="118"/>
      <c r="BP431" s="118"/>
    </row>
    <row r="432" spans="1:68">
      <c r="A432" s="118"/>
      <c r="B432" s="118"/>
      <c r="C432" s="117"/>
      <c r="D432" s="11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24"/>
      <c r="AB432" s="118"/>
      <c r="AC432" s="118"/>
      <c r="AD432" s="118"/>
      <c r="AE432" s="117"/>
      <c r="AF432" s="118"/>
      <c r="AG432" s="118"/>
      <c r="AH432" s="117"/>
      <c r="AI432" s="118"/>
      <c r="AJ432" s="118"/>
      <c r="AK432" s="117"/>
      <c r="AO432" s="118"/>
      <c r="AP432" s="122"/>
      <c r="AQ432" s="117"/>
      <c r="AR432" s="118"/>
      <c r="AS432" s="124"/>
      <c r="AT432" s="118"/>
      <c r="AU432" s="118"/>
      <c r="AV432" s="118"/>
      <c r="AW432" s="118"/>
      <c r="AX432" s="122"/>
      <c r="AY432" s="124"/>
      <c r="AZ432" s="118"/>
      <c r="BA432" s="118"/>
      <c r="BB432" s="124"/>
      <c r="BC432" s="118"/>
      <c r="BD432" s="118"/>
      <c r="BE432" s="118"/>
      <c r="BF432" s="118"/>
      <c r="BG432" s="118"/>
      <c r="BH432" s="118"/>
      <c r="BI432" s="118"/>
      <c r="BJ432" s="118"/>
      <c r="BK432" s="118"/>
      <c r="BM432" s="118"/>
      <c r="BN432" s="118"/>
      <c r="BO432" s="118"/>
      <c r="BP432" s="118"/>
    </row>
    <row r="433" spans="1:68">
      <c r="A433" s="118"/>
      <c r="B433" s="118"/>
      <c r="C433" s="117"/>
      <c r="D433" s="11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24"/>
      <c r="AB433" s="118"/>
      <c r="AC433" s="118"/>
      <c r="AD433" s="118"/>
      <c r="AE433" s="117"/>
      <c r="AF433" s="118"/>
      <c r="AG433" s="118"/>
      <c r="AH433" s="117"/>
      <c r="AI433" s="118"/>
      <c r="AJ433" s="118"/>
      <c r="AK433" s="117"/>
      <c r="AO433" s="118"/>
      <c r="AP433" s="122"/>
      <c r="AQ433" s="117"/>
      <c r="AR433" s="118"/>
      <c r="AS433" s="124"/>
      <c r="AT433" s="118"/>
      <c r="AU433" s="118"/>
      <c r="AV433" s="118"/>
      <c r="AW433" s="118"/>
      <c r="AX433" s="122"/>
      <c r="AY433" s="124"/>
      <c r="AZ433" s="118"/>
      <c r="BA433" s="118"/>
      <c r="BB433" s="124"/>
      <c r="BC433" s="118"/>
      <c r="BD433" s="118"/>
      <c r="BE433" s="118"/>
      <c r="BF433" s="118"/>
      <c r="BG433" s="118"/>
      <c r="BH433" s="118"/>
      <c r="BI433" s="118"/>
      <c r="BJ433" s="118"/>
      <c r="BK433" s="118"/>
      <c r="BM433" s="118"/>
      <c r="BN433" s="118"/>
      <c r="BO433" s="118"/>
      <c r="BP433" s="118"/>
    </row>
    <row r="434" spans="1:68">
      <c r="A434" s="118"/>
      <c r="B434" s="118"/>
      <c r="C434" s="117"/>
      <c r="D434" s="11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24"/>
      <c r="AB434" s="118"/>
      <c r="AC434" s="118"/>
      <c r="AD434" s="118"/>
      <c r="AE434" s="117"/>
      <c r="AF434" s="118"/>
      <c r="AG434" s="118"/>
      <c r="AH434" s="117"/>
      <c r="AI434" s="118"/>
      <c r="AJ434" s="118"/>
      <c r="AK434" s="117"/>
      <c r="AO434" s="118"/>
      <c r="AP434" s="122"/>
      <c r="AQ434" s="117"/>
      <c r="AR434" s="118"/>
      <c r="AS434" s="124"/>
      <c r="AT434" s="118"/>
      <c r="AU434" s="118"/>
      <c r="AV434" s="118"/>
      <c r="AW434" s="118"/>
      <c r="AX434" s="122"/>
      <c r="AY434" s="124"/>
      <c r="AZ434" s="118"/>
      <c r="BA434" s="118"/>
      <c r="BB434" s="124"/>
      <c r="BC434" s="118"/>
      <c r="BD434" s="118"/>
      <c r="BE434" s="118"/>
      <c r="BF434" s="118"/>
      <c r="BG434" s="118"/>
      <c r="BH434" s="118"/>
      <c r="BI434" s="118"/>
      <c r="BJ434" s="118"/>
      <c r="BK434" s="118"/>
      <c r="BM434" s="118"/>
      <c r="BN434" s="118"/>
      <c r="BO434" s="118"/>
      <c r="BP434" s="118"/>
    </row>
    <row r="435" spans="1:68">
      <c r="A435" s="118"/>
      <c r="B435" s="118"/>
      <c r="C435" s="117"/>
      <c r="D435" s="117"/>
      <c r="E435" s="25"/>
      <c r="F435" s="118"/>
      <c r="G435" s="118"/>
      <c r="H435" s="25"/>
      <c r="I435" s="25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24"/>
      <c r="AB435" s="118"/>
      <c r="AC435" s="118"/>
      <c r="AD435" s="118"/>
      <c r="AE435" s="117"/>
      <c r="AF435" s="118"/>
      <c r="AG435" s="118"/>
      <c r="AH435" s="117"/>
      <c r="AI435" s="118"/>
      <c r="AJ435" s="118"/>
      <c r="AK435" s="117"/>
      <c r="AO435" s="118"/>
      <c r="AP435" s="122"/>
      <c r="AQ435" s="117"/>
      <c r="AR435" s="118"/>
      <c r="AS435" s="124"/>
      <c r="AT435" s="118"/>
      <c r="AU435" s="118"/>
      <c r="AV435" s="118"/>
      <c r="AW435" s="118"/>
      <c r="AX435" s="122"/>
      <c r="AY435" s="124"/>
      <c r="AZ435" s="118"/>
      <c r="BA435" s="118"/>
      <c r="BB435" s="124"/>
      <c r="BC435" s="118"/>
      <c r="BD435" s="118"/>
      <c r="BE435" s="118"/>
      <c r="BF435" s="118"/>
      <c r="BG435" s="118"/>
      <c r="BH435" s="118"/>
      <c r="BI435" s="118"/>
      <c r="BJ435" s="118"/>
      <c r="BK435" s="118"/>
      <c r="BM435" s="118"/>
      <c r="BN435" s="118"/>
      <c r="BO435" s="118"/>
      <c r="BP435" s="118"/>
    </row>
    <row r="436" spans="1:68">
      <c r="A436" s="118"/>
      <c r="B436" s="118"/>
      <c r="C436" s="117"/>
      <c r="D436" s="11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24"/>
      <c r="AB436" s="118"/>
      <c r="AC436" s="118"/>
      <c r="AD436" s="118"/>
      <c r="AE436" s="117"/>
      <c r="AF436" s="118"/>
      <c r="AG436" s="118"/>
      <c r="AH436" s="117"/>
      <c r="AI436" s="118"/>
      <c r="AJ436" s="118"/>
      <c r="AK436" s="117"/>
      <c r="AO436" s="118"/>
      <c r="AP436" s="122"/>
      <c r="AQ436" s="117"/>
      <c r="AR436" s="118"/>
      <c r="AS436" s="124"/>
      <c r="AT436" s="118"/>
      <c r="AU436" s="118"/>
      <c r="AV436" s="118"/>
      <c r="AW436" s="118"/>
      <c r="AX436" s="122"/>
      <c r="AY436" s="124"/>
      <c r="AZ436" s="118"/>
      <c r="BA436" s="118"/>
      <c r="BB436" s="124"/>
      <c r="BC436" s="118"/>
      <c r="BD436" s="118"/>
      <c r="BE436" s="118"/>
      <c r="BF436" s="118"/>
      <c r="BG436" s="118"/>
      <c r="BH436" s="118"/>
      <c r="BI436" s="118"/>
      <c r="BJ436" s="118"/>
      <c r="BK436" s="118"/>
      <c r="BM436" s="118"/>
      <c r="BN436" s="118"/>
      <c r="BO436" s="118"/>
      <c r="BP436" s="118"/>
    </row>
    <row r="437" spans="1:68">
      <c r="A437" s="118"/>
      <c r="B437" s="116"/>
      <c r="C437" s="117"/>
      <c r="D437" s="11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24"/>
      <c r="AB437" s="118"/>
      <c r="AC437" s="118"/>
      <c r="AD437" s="118"/>
      <c r="AE437" s="117"/>
      <c r="AF437" s="118"/>
      <c r="AG437" s="118"/>
      <c r="AH437" s="117"/>
      <c r="AI437" s="118"/>
      <c r="AJ437" s="118"/>
      <c r="AK437" s="117"/>
      <c r="AO437" s="118"/>
      <c r="AP437" s="122"/>
      <c r="AQ437" s="117"/>
      <c r="AR437" s="118"/>
      <c r="AS437" s="124"/>
      <c r="AT437" s="118"/>
      <c r="AU437" s="118"/>
      <c r="AV437" s="118"/>
      <c r="AW437" s="118"/>
      <c r="AX437" s="122"/>
      <c r="AY437" s="124"/>
      <c r="AZ437" s="118"/>
      <c r="BA437" s="118"/>
      <c r="BB437" s="124"/>
      <c r="BC437" s="118"/>
      <c r="BD437" s="118"/>
      <c r="BE437" s="118"/>
      <c r="BF437" s="118"/>
      <c r="BG437" s="118"/>
      <c r="BH437" s="118"/>
      <c r="BI437" s="118"/>
      <c r="BJ437" s="118"/>
      <c r="BK437" s="118"/>
      <c r="BM437" s="118"/>
      <c r="BN437" s="118"/>
      <c r="BO437" s="118"/>
      <c r="BP437" s="118"/>
    </row>
    <row r="438" spans="1:68">
      <c r="A438" s="118"/>
      <c r="B438" s="118"/>
      <c r="C438" s="117"/>
      <c r="D438" s="11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24"/>
      <c r="AB438" s="118"/>
      <c r="AC438" s="118"/>
      <c r="AD438" s="118"/>
      <c r="AE438" s="117"/>
      <c r="AF438" s="118"/>
      <c r="AG438" s="118"/>
      <c r="AH438" s="117"/>
      <c r="AI438" s="118"/>
      <c r="AJ438" s="118"/>
      <c r="AK438" s="117"/>
      <c r="AO438" s="118"/>
      <c r="AP438" s="122"/>
      <c r="AQ438" s="117"/>
      <c r="AR438" s="118"/>
      <c r="AS438" s="124"/>
      <c r="AT438" s="118"/>
      <c r="AU438" s="118"/>
      <c r="AV438" s="118"/>
      <c r="AW438" s="118"/>
      <c r="AX438" s="122"/>
      <c r="AY438" s="124"/>
      <c r="AZ438" s="118"/>
      <c r="BA438" s="118"/>
      <c r="BB438" s="124"/>
      <c r="BC438" s="118"/>
      <c r="BD438" s="118"/>
      <c r="BE438" s="118"/>
      <c r="BF438" s="118"/>
      <c r="BG438" s="118"/>
      <c r="BH438" s="118"/>
      <c r="BI438" s="118"/>
      <c r="BJ438" s="118"/>
      <c r="BK438" s="118"/>
      <c r="BM438" s="118"/>
      <c r="BN438" s="118"/>
      <c r="BO438" s="118"/>
      <c r="BP438" s="118"/>
    </row>
    <row r="439" spans="1:68">
      <c r="A439" s="118"/>
      <c r="B439" s="118"/>
      <c r="C439" s="117"/>
      <c r="D439" s="11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24"/>
      <c r="AB439" s="118"/>
      <c r="AC439" s="118"/>
      <c r="AD439" s="118"/>
      <c r="AE439" s="117"/>
      <c r="AF439" s="118"/>
      <c r="AG439" s="118"/>
      <c r="AH439" s="117"/>
      <c r="AI439" s="118"/>
      <c r="AJ439" s="118"/>
      <c r="AK439" s="117"/>
      <c r="AO439" s="118"/>
      <c r="AP439" s="122"/>
      <c r="AQ439" s="117"/>
      <c r="AR439" s="118"/>
      <c r="AS439" s="124"/>
      <c r="AT439" s="118"/>
      <c r="AU439" s="118"/>
      <c r="AV439" s="118"/>
      <c r="AW439" s="118"/>
      <c r="AX439" s="122"/>
      <c r="AY439" s="124"/>
      <c r="AZ439" s="118"/>
      <c r="BA439" s="118"/>
      <c r="BB439" s="124"/>
      <c r="BC439" s="118"/>
      <c r="BD439" s="118"/>
      <c r="BE439" s="118"/>
      <c r="BF439" s="118"/>
      <c r="BG439" s="118"/>
      <c r="BH439" s="118"/>
      <c r="BI439" s="118"/>
      <c r="BJ439" s="118"/>
      <c r="BK439" s="118"/>
      <c r="BM439" s="118"/>
      <c r="BN439" s="118"/>
      <c r="BO439" s="118"/>
      <c r="BP439" s="118"/>
    </row>
    <row r="440" spans="1:68">
      <c r="A440" s="118"/>
      <c r="B440" s="118"/>
      <c r="C440" s="117"/>
      <c r="D440" s="11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24"/>
      <c r="AB440" s="118"/>
      <c r="AC440" s="118"/>
      <c r="AD440" s="118"/>
      <c r="AE440" s="117"/>
      <c r="AF440" s="118"/>
      <c r="AG440" s="118"/>
      <c r="AH440" s="117"/>
      <c r="AI440" s="118"/>
      <c r="AJ440" s="118"/>
      <c r="AK440" s="117"/>
      <c r="AO440" s="118"/>
      <c r="AP440" s="122"/>
      <c r="AQ440" s="117"/>
      <c r="AR440" s="118"/>
      <c r="AS440" s="124"/>
      <c r="AT440" s="118"/>
      <c r="AU440" s="118"/>
      <c r="AV440" s="118"/>
      <c r="AW440" s="118"/>
      <c r="AX440" s="122"/>
      <c r="AY440" s="124"/>
      <c r="AZ440" s="118"/>
      <c r="BA440" s="118"/>
      <c r="BB440" s="124"/>
      <c r="BC440" s="118"/>
      <c r="BD440" s="118"/>
      <c r="BE440" s="118"/>
      <c r="BF440" s="118"/>
      <c r="BG440" s="118"/>
      <c r="BH440" s="118"/>
      <c r="BI440" s="118"/>
      <c r="BJ440" s="118"/>
      <c r="BK440" s="118"/>
      <c r="BM440" s="118"/>
      <c r="BN440" s="118"/>
      <c r="BO440" s="118"/>
      <c r="BP440" s="118"/>
    </row>
    <row r="441" spans="1:68">
      <c r="A441" s="118"/>
      <c r="B441" s="118"/>
      <c r="C441" s="117"/>
      <c r="D441" s="11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24"/>
      <c r="AB441" s="118"/>
      <c r="AC441" s="118"/>
      <c r="AD441" s="118"/>
      <c r="AE441" s="117"/>
      <c r="AF441" s="118"/>
      <c r="AG441" s="118"/>
      <c r="AH441" s="117"/>
      <c r="AI441" s="118"/>
      <c r="AJ441" s="118"/>
      <c r="AK441" s="117"/>
      <c r="AO441" s="118"/>
      <c r="AP441" s="122"/>
      <c r="AQ441" s="117"/>
      <c r="AR441" s="118"/>
      <c r="AS441" s="124"/>
      <c r="AT441" s="118"/>
      <c r="AU441" s="118"/>
      <c r="AV441" s="118"/>
      <c r="AW441" s="118"/>
      <c r="AX441" s="122"/>
      <c r="AY441" s="124"/>
      <c r="AZ441" s="118"/>
      <c r="BA441" s="118"/>
      <c r="BB441" s="124"/>
      <c r="BC441" s="118"/>
      <c r="BD441" s="118"/>
      <c r="BE441" s="118"/>
      <c r="BF441" s="118"/>
      <c r="BG441" s="118"/>
      <c r="BH441" s="118"/>
      <c r="BI441" s="118"/>
      <c r="BJ441" s="118"/>
      <c r="BK441" s="118"/>
      <c r="BM441" s="118"/>
      <c r="BN441" s="118"/>
      <c r="BO441" s="118"/>
      <c r="BP441" s="118"/>
    </row>
    <row r="442" spans="1:68">
      <c r="A442" s="118"/>
      <c r="B442" s="118"/>
      <c r="C442" s="117"/>
      <c r="D442" s="11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24"/>
      <c r="AB442" s="118"/>
      <c r="AC442" s="118"/>
      <c r="AD442" s="118"/>
      <c r="AE442" s="117"/>
      <c r="AF442" s="118"/>
      <c r="AG442" s="118"/>
      <c r="AH442" s="117"/>
      <c r="AI442" s="118"/>
      <c r="AJ442" s="118"/>
      <c r="AK442" s="117"/>
      <c r="AO442" s="118"/>
      <c r="AP442" s="122"/>
      <c r="AQ442" s="117"/>
      <c r="AR442" s="118"/>
      <c r="AS442" s="124"/>
      <c r="AT442" s="118"/>
      <c r="AU442" s="118"/>
      <c r="AV442" s="118"/>
      <c r="AW442" s="118"/>
      <c r="AX442" s="122"/>
      <c r="AY442" s="124"/>
      <c r="AZ442" s="118"/>
      <c r="BA442" s="118"/>
      <c r="BB442" s="124"/>
      <c r="BC442" s="118"/>
      <c r="BD442" s="118"/>
      <c r="BE442" s="118"/>
      <c r="BF442" s="118"/>
      <c r="BG442" s="118"/>
      <c r="BH442" s="118"/>
      <c r="BI442" s="118"/>
      <c r="BJ442" s="118"/>
      <c r="BK442" s="118"/>
      <c r="BM442" s="118"/>
      <c r="BN442" s="118"/>
      <c r="BO442" s="118"/>
      <c r="BP442" s="118"/>
    </row>
    <row r="443" spans="1:68">
      <c r="A443" s="118"/>
      <c r="B443" s="118"/>
      <c r="C443" s="117"/>
      <c r="D443" s="11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24"/>
      <c r="AB443" s="118"/>
      <c r="AC443" s="118"/>
      <c r="AD443" s="118"/>
      <c r="AE443" s="117"/>
      <c r="AF443" s="118"/>
      <c r="AG443" s="118"/>
      <c r="AH443" s="117"/>
      <c r="AI443" s="118"/>
      <c r="AJ443" s="118"/>
      <c r="AK443" s="117"/>
      <c r="AO443" s="118"/>
      <c r="AP443" s="122"/>
      <c r="AQ443" s="117"/>
      <c r="AR443" s="118"/>
      <c r="AS443" s="124"/>
      <c r="AT443" s="118"/>
      <c r="AU443" s="118"/>
      <c r="AV443" s="118"/>
      <c r="AW443" s="118"/>
      <c r="AX443" s="122"/>
      <c r="AY443" s="124"/>
      <c r="AZ443" s="118"/>
      <c r="BA443" s="118"/>
      <c r="BB443" s="124"/>
      <c r="BC443" s="118"/>
      <c r="BD443" s="118"/>
      <c r="BE443" s="118"/>
      <c r="BF443" s="118"/>
      <c r="BG443" s="118"/>
      <c r="BH443" s="118"/>
      <c r="BI443" s="118"/>
      <c r="BJ443" s="118"/>
      <c r="BK443" s="118"/>
      <c r="BM443" s="118"/>
      <c r="BN443" s="118"/>
      <c r="BO443" s="118"/>
      <c r="BP443" s="118"/>
    </row>
    <row r="444" spans="1:68">
      <c r="A444" s="118"/>
      <c r="B444" s="118"/>
      <c r="C444" s="117"/>
      <c r="D444" s="11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24"/>
      <c r="AB444" s="118"/>
      <c r="AC444" s="118"/>
      <c r="AD444" s="118"/>
      <c r="AE444" s="117"/>
      <c r="AF444" s="118"/>
      <c r="AG444" s="118"/>
      <c r="AH444" s="117"/>
      <c r="AI444" s="118"/>
      <c r="AJ444" s="118"/>
      <c r="AK444" s="117"/>
      <c r="AO444" s="118"/>
      <c r="AP444" s="122"/>
      <c r="AQ444" s="117"/>
      <c r="AR444" s="118"/>
      <c r="AS444" s="124"/>
      <c r="AT444" s="118"/>
      <c r="AU444" s="118"/>
      <c r="AV444" s="118"/>
      <c r="AW444" s="118"/>
      <c r="AX444" s="122"/>
      <c r="AY444" s="124"/>
      <c r="AZ444" s="118"/>
      <c r="BA444" s="118"/>
      <c r="BB444" s="124"/>
      <c r="BC444" s="118"/>
      <c r="BD444" s="118"/>
      <c r="BE444" s="118"/>
      <c r="BF444" s="118"/>
      <c r="BG444" s="118"/>
      <c r="BH444" s="118"/>
      <c r="BI444" s="118"/>
      <c r="BJ444" s="118"/>
      <c r="BK444" s="118"/>
      <c r="BM444" s="118"/>
      <c r="BN444" s="118"/>
      <c r="BO444" s="118"/>
      <c r="BP444" s="118"/>
    </row>
    <row r="445" spans="1:68">
      <c r="A445" s="118"/>
      <c r="B445" s="118"/>
      <c r="C445" s="117"/>
      <c r="D445" s="11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24"/>
      <c r="AB445" s="118"/>
      <c r="AC445" s="118"/>
      <c r="AD445" s="118"/>
      <c r="AE445" s="117"/>
      <c r="AF445" s="118"/>
      <c r="AG445" s="118"/>
      <c r="AH445" s="117"/>
      <c r="AI445" s="118"/>
      <c r="AJ445" s="118"/>
      <c r="AK445" s="117"/>
      <c r="AO445" s="118"/>
      <c r="AP445" s="122"/>
      <c r="AQ445" s="117"/>
      <c r="AR445" s="118"/>
      <c r="AS445" s="124"/>
      <c r="AT445" s="118"/>
      <c r="AU445" s="118"/>
      <c r="AV445" s="118"/>
      <c r="AW445" s="118"/>
      <c r="AX445" s="122"/>
      <c r="AY445" s="124"/>
      <c r="AZ445" s="118"/>
      <c r="BA445" s="118"/>
      <c r="BB445" s="124"/>
      <c r="BC445" s="118"/>
      <c r="BD445" s="118"/>
      <c r="BE445" s="118"/>
      <c r="BF445" s="118"/>
      <c r="BG445" s="118"/>
      <c r="BH445" s="118"/>
      <c r="BI445" s="118"/>
      <c r="BJ445" s="118"/>
      <c r="BK445" s="118"/>
      <c r="BM445" s="118"/>
      <c r="BN445" s="118"/>
      <c r="BO445" s="118"/>
      <c r="BP445" s="118"/>
    </row>
    <row r="446" spans="1:68">
      <c r="A446" s="118"/>
      <c r="B446" s="118"/>
      <c r="C446" s="117"/>
      <c r="D446" s="11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24"/>
      <c r="AB446" s="118"/>
      <c r="AC446" s="118"/>
      <c r="AD446" s="118"/>
      <c r="AE446" s="117"/>
      <c r="AF446" s="118"/>
      <c r="AG446" s="118"/>
      <c r="AH446" s="117"/>
      <c r="AI446" s="118"/>
      <c r="AJ446" s="118"/>
      <c r="AK446" s="117"/>
      <c r="AO446" s="118"/>
      <c r="AP446" s="122"/>
      <c r="AQ446" s="117"/>
      <c r="AR446" s="118"/>
      <c r="AS446" s="124"/>
      <c r="AT446" s="118"/>
      <c r="AU446" s="118"/>
      <c r="AV446" s="118"/>
      <c r="AW446" s="118"/>
      <c r="AX446" s="122"/>
      <c r="AY446" s="124"/>
      <c r="AZ446" s="118"/>
      <c r="BA446" s="118"/>
      <c r="BB446" s="124"/>
      <c r="BC446" s="118"/>
      <c r="BD446" s="118"/>
      <c r="BE446" s="118"/>
      <c r="BF446" s="118"/>
      <c r="BG446" s="118"/>
      <c r="BH446" s="118"/>
      <c r="BI446" s="118"/>
      <c r="BJ446" s="118"/>
      <c r="BK446" s="118"/>
      <c r="BM446" s="118"/>
      <c r="BN446" s="118"/>
      <c r="BO446" s="118"/>
      <c r="BP446" s="118"/>
    </row>
    <row r="447" spans="1:68">
      <c r="A447" s="118"/>
      <c r="B447" s="118"/>
      <c r="C447" s="117"/>
      <c r="D447" s="11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24"/>
      <c r="AB447" s="118"/>
      <c r="AC447" s="118"/>
      <c r="AD447" s="118"/>
      <c r="AE447" s="117"/>
      <c r="AF447" s="118"/>
      <c r="AG447" s="118"/>
      <c r="AH447" s="117"/>
      <c r="AI447" s="118"/>
      <c r="AJ447" s="118"/>
      <c r="AK447" s="117"/>
      <c r="AO447" s="118"/>
      <c r="AP447" s="122"/>
      <c r="AQ447" s="117"/>
      <c r="AR447" s="118"/>
      <c r="AS447" s="124"/>
      <c r="AT447" s="118"/>
      <c r="AU447" s="118"/>
      <c r="AV447" s="118"/>
      <c r="AW447" s="118"/>
      <c r="AX447" s="122"/>
      <c r="AY447" s="124"/>
      <c r="AZ447" s="118"/>
      <c r="BA447" s="118"/>
      <c r="BB447" s="124"/>
      <c r="BC447" s="118"/>
      <c r="BD447" s="118"/>
      <c r="BE447" s="118"/>
      <c r="BF447" s="118"/>
      <c r="BG447" s="118"/>
      <c r="BH447" s="118"/>
      <c r="BI447" s="118"/>
      <c r="BJ447" s="118"/>
      <c r="BK447" s="118"/>
      <c r="BM447" s="118"/>
      <c r="BN447" s="118"/>
      <c r="BO447" s="118"/>
      <c r="BP447" s="118"/>
    </row>
    <row r="448" spans="1:68">
      <c r="A448" s="118"/>
      <c r="B448" s="118"/>
      <c r="C448" s="117"/>
      <c r="D448" s="11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24"/>
      <c r="AB448" s="118"/>
      <c r="AC448" s="118"/>
      <c r="AD448" s="118"/>
      <c r="AE448" s="117"/>
      <c r="AF448" s="118"/>
      <c r="AG448" s="118"/>
      <c r="AH448" s="117"/>
      <c r="AI448" s="118"/>
      <c r="AJ448" s="118"/>
      <c r="AK448" s="117"/>
      <c r="AO448" s="118"/>
      <c r="AP448" s="122"/>
      <c r="AQ448" s="117"/>
      <c r="AR448" s="118"/>
      <c r="AS448" s="124"/>
      <c r="AT448" s="118"/>
      <c r="AU448" s="118"/>
      <c r="AV448" s="118"/>
      <c r="AW448" s="118"/>
      <c r="AX448" s="122"/>
      <c r="AY448" s="124"/>
      <c r="AZ448" s="118"/>
      <c r="BA448" s="118"/>
      <c r="BB448" s="124"/>
      <c r="BC448" s="118"/>
      <c r="BD448" s="118"/>
      <c r="BE448" s="118"/>
      <c r="BF448" s="118"/>
      <c r="BG448" s="118"/>
      <c r="BH448" s="118"/>
      <c r="BI448" s="118"/>
      <c r="BJ448" s="118"/>
      <c r="BK448" s="118"/>
      <c r="BM448" s="118"/>
      <c r="BN448" s="118"/>
      <c r="BO448" s="118"/>
      <c r="BP448" s="118"/>
    </row>
    <row r="449" spans="1:68">
      <c r="A449" s="118"/>
      <c r="B449" s="118"/>
      <c r="C449" s="117"/>
      <c r="D449" s="11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24"/>
      <c r="AB449" s="118"/>
      <c r="AC449" s="118"/>
      <c r="AD449" s="118"/>
      <c r="AE449" s="117"/>
      <c r="AF449" s="118"/>
      <c r="AG449" s="118"/>
      <c r="AH449" s="117"/>
      <c r="AI449" s="118"/>
      <c r="AJ449" s="118"/>
      <c r="AK449" s="117"/>
      <c r="AO449" s="118"/>
      <c r="AP449" s="122"/>
      <c r="AQ449" s="117"/>
      <c r="AR449" s="118"/>
      <c r="AS449" s="124"/>
      <c r="AT449" s="118"/>
      <c r="AU449" s="118"/>
      <c r="AV449" s="118"/>
      <c r="AW449" s="118"/>
      <c r="AX449" s="122"/>
      <c r="AY449" s="124"/>
      <c r="AZ449" s="118"/>
      <c r="BA449" s="118"/>
      <c r="BB449" s="124"/>
      <c r="BC449" s="118"/>
      <c r="BD449" s="118"/>
      <c r="BE449" s="118"/>
      <c r="BF449" s="118"/>
      <c r="BG449" s="118"/>
      <c r="BH449" s="118"/>
      <c r="BI449" s="118"/>
      <c r="BJ449" s="118"/>
      <c r="BK449" s="118"/>
      <c r="BM449" s="118"/>
      <c r="BN449" s="118"/>
      <c r="BO449" s="118"/>
      <c r="BP449" s="118"/>
    </row>
    <row r="450" spans="1:68">
      <c r="A450" s="118"/>
      <c r="B450" s="116"/>
      <c r="C450" s="117"/>
      <c r="D450" s="11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24"/>
      <c r="AB450" s="118"/>
      <c r="AC450" s="118"/>
      <c r="AD450" s="118"/>
      <c r="AE450" s="117"/>
      <c r="AF450" s="118"/>
      <c r="AG450" s="118"/>
      <c r="AH450" s="117"/>
      <c r="AI450" s="118"/>
      <c r="AJ450" s="118"/>
      <c r="AK450" s="117"/>
      <c r="AO450" s="118"/>
      <c r="AP450" s="122"/>
      <c r="AQ450" s="117"/>
      <c r="AR450" s="118"/>
      <c r="AS450" s="124"/>
      <c r="AT450" s="118"/>
      <c r="AU450" s="118"/>
      <c r="AV450" s="118"/>
      <c r="AW450" s="118"/>
      <c r="AX450" s="122"/>
      <c r="AY450" s="124"/>
      <c r="AZ450" s="118"/>
      <c r="BA450" s="118"/>
      <c r="BB450" s="124"/>
      <c r="BC450" s="118"/>
      <c r="BD450" s="118"/>
      <c r="BE450" s="118"/>
      <c r="BF450" s="118"/>
      <c r="BG450" s="118"/>
      <c r="BH450" s="118"/>
      <c r="BI450" s="118"/>
      <c r="BJ450" s="118"/>
      <c r="BK450" s="118"/>
      <c r="BM450" s="118"/>
      <c r="BN450" s="118"/>
      <c r="BO450" s="118"/>
      <c r="BP450" s="118"/>
    </row>
    <row r="451" spans="1:68">
      <c r="A451" s="118"/>
      <c r="B451" s="118"/>
      <c r="C451" s="117"/>
      <c r="D451" s="11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24"/>
      <c r="AB451" s="118"/>
      <c r="AC451" s="118"/>
      <c r="AD451" s="118"/>
      <c r="AE451" s="117"/>
      <c r="AF451" s="118"/>
      <c r="AG451" s="118"/>
      <c r="AH451" s="117"/>
      <c r="AI451" s="118"/>
      <c r="AJ451" s="118"/>
      <c r="AK451" s="117"/>
      <c r="AO451" s="118"/>
      <c r="AP451" s="122"/>
      <c r="AQ451" s="117"/>
      <c r="AR451" s="118"/>
      <c r="AS451" s="124"/>
      <c r="AT451" s="118"/>
      <c r="AU451" s="118"/>
      <c r="AV451" s="118"/>
      <c r="AW451" s="118"/>
      <c r="AX451" s="122"/>
      <c r="AY451" s="124"/>
      <c r="AZ451" s="118"/>
      <c r="BA451" s="118"/>
      <c r="BB451" s="124"/>
      <c r="BC451" s="118"/>
      <c r="BD451" s="118"/>
      <c r="BE451" s="118"/>
      <c r="BF451" s="118"/>
      <c r="BG451" s="118"/>
      <c r="BH451" s="118"/>
      <c r="BI451" s="118"/>
      <c r="BJ451" s="118"/>
      <c r="BK451" s="118"/>
      <c r="BM451" s="118"/>
      <c r="BN451" s="118"/>
      <c r="BO451" s="118"/>
      <c r="BP451" s="118"/>
    </row>
    <row r="452" spans="1:68">
      <c r="A452" s="118"/>
      <c r="B452" s="118"/>
      <c r="C452" s="117"/>
      <c r="D452" s="11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24"/>
      <c r="AB452" s="118"/>
      <c r="AC452" s="118"/>
      <c r="AD452" s="118"/>
      <c r="AE452" s="117"/>
      <c r="AF452" s="118"/>
      <c r="AG452" s="118"/>
      <c r="AH452" s="117"/>
      <c r="AI452" s="118"/>
      <c r="AJ452" s="118"/>
      <c r="AK452" s="117"/>
      <c r="AO452" s="118"/>
      <c r="AP452" s="122"/>
      <c r="AQ452" s="117"/>
      <c r="AR452" s="118"/>
      <c r="AS452" s="124"/>
      <c r="AT452" s="118"/>
      <c r="AU452" s="118"/>
      <c r="AV452" s="118"/>
      <c r="AW452" s="118"/>
      <c r="AX452" s="122"/>
      <c r="AY452" s="124"/>
      <c r="AZ452" s="118"/>
      <c r="BA452" s="118"/>
      <c r="BB452" s="124"/>
      <c r="BC452" s="118"/>
      <c r="BD452" s="118"/>
      <c r="BE452" s="118"/>
      <c r="BF452" s="118"/>
      <c r="BG452" s="118"/>
      <c r="BH452" s="118"/>
      <c r="BI452" s="118"/>
      <c r="BJ452" s="118"/>
      <c r="BK452" s="118"/>
      <c r="BM452" s="118"/>
      <c r="BN452" s="118"/>
      <c r="BO452" s="118"/>
      <c r="BP452" s="118"/>
    </row>
    <row r="453" spans="1:68">
      <c r="A453" s="118"/>
      <c r="B453" s="118"/>
      <c r="C453" s="117"/>
      <c r="D453" s="11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24"/>
      <c r="AB453" s="118"/>
      <c r="AC453" s="118"/>
      <c r="AD453" s="118"/>
      <c r="AE453" s="117"/>
      <c r="AF453" s="118"/>
      <c r="AG453" s="118"/>
      <c r="AH453" s="117"/>
      <c r="AI453" s="118"/>
      <c r="AJ453" s="118"/>
      <c r="AK453" s="117"/>
      <c r="AO453" s="118"/>
      <c r="AP453" s="122"/>
      <c r="AQ453" s="117"/>
      <c r="AR453" s="118"/>
      <c r="AS453" s="124"/>
      <c r="AT453" s="118"/>
      <c r="AU453" s="118"/>
      <c r="AV453" s="118"/>
      <c r="AW453" s="118"/>
      <c r="AX453" s="122"/>
      <c r="AY453" s="124"/>
      <c r="AZ453" s="118"/>
      <c r="BA453" s="118"/>
      <c r="BB453" s="124"/>
      <c r="BC453" s="118"/>
      <c r="BD453" s="118"/>
      <c r="BE453" s="118"/>
      <c r="BF453" s="118"/>
      <c r="BG453" s="118"/>
      <c r="BH453" s="118"/>
      <c r="BI453" s="118"/>
      <c r="BJ453" s="118"/>
      <c r="BK453" s="118"/>
      <c r="BM453" s="118"/>
      <c r="BN453" s="118"/>
      <c r="BO453" s="118"/>
      <c r="BP453" s="118"/>
    </row>
    <row r="454" spans="1:68">
      <c r="A454" s="118"/>
      <c r="B454" s="118"/>
      <c r="C454" s="117"/>
      <c r="D454" s="11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24"/>
      <c r="AB454" s="118"/>
      <c r="AC454" s="118"/>
      <c r="AD454" s="118"/>
      <c r="AE454" s="117"/>
      <c r="AF454" s="118"/>
      <c r="AG454" s="118"/>
      <c r="AH454" s="117"/>
      <c r="AI454" s="118"/>
      <c r="AJ454" s="118"/>
      <c r="AK454" s="117"/>
      <c r="AO454" s="118"/>
      <c r="AP454" s="122"/>
      <c r="AQ454" s="117"/>
      <c r="AR454" s="118"/>
      <c r="AS454" s="124"/>
      <c r="AT454" s="118"/>
      <c r="AU454" s="118"/>
      <c r="AV454" s="118"/>
      <c r="AW454" s="118"/>
      <c r="AX454" s="122"/>
      <c r="AY454" s="124"/>
      <c r="AZ454" s="118"/>
      <c r="BA454" s="118"/>
      <c r="BB454" s="124"/>
      <c r="BC454" s="118"/>
      <c r="BD454" s="118"/>
      <c r="BE454" s="118"/>
      <c r="BF454" s="118"/>
      <c r="BG454" s="118"/>
      <c r="BH454" s="118"/>
      <c r="BI454" s="118"/>
      <c r="BJ454" s="118"/>
      <c r="BK454" s="118"/>
      <c r="BM454" s="118"/>
      <c r="BN454" s="118"/>
      <c r="BO454" s="118"/>
      <c r="BP454" s="118"/>
    </row>
    <row r="455" spans="1:68">
      <c r="A455" s="118"/>
      <c r="B455" s="118"/>
      <c r="C455" s="117"/>
      <c r="D455" s="11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24"/>
      <c r="AB455" s="118"/>
      <c r="AC455" s="118"/>
      <c r="AD455" s="118"/>
      <c r="AE455" s="117"/>
      <c r="AF455" s="118"/>
      <c r="AG455" s="118"/>
      <c r="AH455" s="117"/>
      <c r="AI455" s="118"/>
      <c r="AJ455" s="118"/>
      <c r="AK455" s="117"/>
      <c r="AO455" s="118"/>
      <c r="AP455" s="122"/>
      <c r="AQ455" s="117"/>
      <c r="AR455" s="118"/>
      <c r="AS455" s="124"/>
      <c r="AT455" s="118"/>
      <c r="AU455" s="118"/>
      <c r="AV455" s="118"/>
      <c r="AW455" s="118"/>
      <c r="AX455" s="122"/>
      <c r="AY455" s="124"/>
      <c r="AZ455" s="118"/>
      <c r="BA455" s="118"/>
      <c r="BB455" s="124"/>
      <c r="BC455" s="118"/>
      <c r="BD455" s="118"/>
      <c r="BE455" s="118"/>
      <c r="BF455" s="118"/>
      <c r="BG455" s="118"/>
      <c r="BH455" s="118"/>
      <c r="BI455" s="118"/>
      <c r="BJ455" s="118"/>
      <c r="BK455" s="118"/>
      <c r="BM455" s="118"/>
      <c r="BN455" s="118"/>
      <c r="BO455" s="118"/>
      <c r="BP455" s="118"/>
    </row>
    <row r="456" spans="1:68">
      <c r="A456" s="118"/>
      <c r="B456" s="118"/>
      <c r="C456" s="117"/>
      <c r="D456" s="11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24"/>
      <c r="AB456" s="118"/>
      <c r="AC456" s="118"/>
      <c r="AD456" s="118"/>
      <c r="AE456" s="117"/>
      <c r="AF456" s="118"/>
      <c r="AG456" s="118"/>
      <c r="AH456" s="117"/>
      <c r="AI456" s="118"/>
      <c r="AJ456" s="118"/>
      <c r="AK456" s="117"/>
      <c r="AO456" s="118"/>
      <c r="AP456" s="122"/>
      <c r="AQ456" s="117"/>
      <c r="AR456" s="118"/>
      <c r="AS456" s="124"/>
      <c r="AT456" s="118"/>
      <c r="AU456" s="118"/>
      <c r="AV456" s="118"/>
      <c r="AW456" s="118"/>
      <c r="AX456" s="122"/>
      <c r="AY456" s="124"/>
      <c r="AZ456" s="118"/>
      <c r="BA456" s="118"/>
      <c r="BB456" s="124"/>
      <c r="BC456" s="118"/>
      <c r="BD456" s="118"/>
      <c r="BE456" s="118"/>
      <c r="BF456" s="118"/>
      <c r="BG456" s="118"/>
      <c r="BH456" s="118"/>
      <c r="BI456" s="118"/>
      <c r="BJ456" s="118"/>
      <c r="BK456" s="118"/>
      <c r="BM456" s="118"/>
      <c r="BN456" s="118"/>
      <c r="BO456" s="118"/>
      <c r="BP456" s="118"/>
    </row>
    <row r="457" spans="1:68">
      <c r="A457" s="118"/>
      <c r="B457" s="118"/>
      <c r="C457" s="117"/>
      <c r="D457" s="11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6"/>
      <c r="Y457" s="118"/>
      <c r="Z457" s="118"/>
      <c r="AA457" s="124"/>
      <c r="AB457" s="118"/>
      <c r="AC457" s="118"/>
      <c r="AD457" s="118"/>
      <c r="AE457" s="117"/>
      <c r="AF457" s="118"/>
      <c r="AG457" s="118"/>
      <c r="AH457" s="117"/>
      <c r="AI457" s="118"/>
      <c r="AJ457" s="118"/>
      <c r="AK457" s="117"/>
      <c r="AO457" s="118"/>
      <c r="AP457" s="122"/>
      <c r="AQ457" s="117"/>
      <c r="AR457" s="118"/>
      <c r="AS457" s="124"/>
      <c r="AT457" s="118"/>
      <c r="AU457" s="118"/>
      <c r="AV457" s="118"/>
      <c r="AW457" s="118"/>
      <c r="AX457" s="122"/>
      <c r="AY457" s="124"/>
      <c r="AZ457" s="118"/>
      <c r="BA457" s="118"/>
      <c r="BB457" s="124"/>
      <c r="BC457" s="118"/>
      <c r="BD457" s="118"/>
      <c r="BE457" s="118"/>
      <c r="BF457" s="118"/>
      <c r="BG457" s="118"/>
      <c r="BH457" s="118"/>
      <c r="BI457" s="118"/>
      <c r="BJ457" s="118"/>
      <c r="BK457" s="118"/>
      <c r="BM457" s="118"/>
      <c r="BN457" s="118"/>
      <c r="BO457" s="118"/>
      <c r="BP457" s="118"/>
    </row>
    <row r="458" spans="1:68">
      <c r="A458" s="118"/>
      <c r="B458" s="118"/>
      <c r="C458" s="117"/>
      <c r="D458" s="117"/>
      <c r="E458" s="25"/>
      <c r="F458" s="118"/>
      <c r="G458" s="118"/>
      <c r="H458" s="25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24"/>
      <c r="AB458" s="118"/>
      <c r="AC458" s="118"/>
      <c r="AD458" s="118"/>
      <c r="AE458" s="117"/>
      <c r="AF458" s="118"/>
      <c r="AG458" s="118"/>
      <c r="AH458" s="117"/>
      <c r="AI458" s="118"/>
      <c r="AJ458" s="118"/>
      <c r="AK458" s="117"/>
      <c r="AO458" s="118"/>
      <c r="AP458" s="122"/>
      <c r="AQ458" s="117"/>
      <c r="AR458" s="118"/>
      <c r="AS458" s="124"/>
      <c r="AT458" s="118"/>
      <c r="AU458" s="118"/>
      <c r="AV458" s="118"/>
      <c r="AW458" s="118"/>
      <c r="AX458" s="122"/>
      <c r="AY458" s="124"/>
      <c r="AZ458" s="118"/>
      <c r="BA458" s="118"/>
      <c r="BB458" s="124"/>
      <c r="BC458" s="118"/>
      <c r="BD458" s="118"/>
      <c r="BE458" s="118"/>
      <c r="BF458" s="118"/>
      <c r="BG458" s="118"/>
      <c r="BH458" s="118"/>
      <c r="BI458" s="118"/>
      <c r="BJ458" s="118"/>
      <c r="BK458" s="118"/>
      <c r="BM458" s="118"/>
      <c r="BN458" s="118"/>
      <c r="BO458" s="118"/>
      <c r="BP458" s="118"/>
    </row>
    <row r="459" spans="1:68">
      <c r="A459" s="118"/>
      <c r="B459" s="118"/>
      <c r="C459" s="117"/>
      <c r="D459" s="11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24"/>
      <c r="AB459" s="118"/>
      <c r="AC459" s="118"/>
      <c r="AD459" s="118"/>
      <c r="AE459" s="117"/>
      <c r="AF459" s="118"/>
      <c r="AG459" s="118"/>
      <c r="AH459" s="117"/>
      <c r="AI459" s="118"/>
      <c r="AJ459" s="118"/>
      <c r="AK459" s="117"/>
      <c r="AO459" s="118"/>
      <c r="AP459" s="122"/>
      <c r="AQ459" s="117"/>
      <c r="AR459" s="118"/>
      <c r="AS459" s="124"/>
      <c r="AT459" s="118"/>
      <c r="AU459" s="118"/>
      <c r="AV459" s="118"/>
      <c r="AW459" s="118"/>
      <c r="AX459" s="122"/>
      <c r="AY459" s="124"/>
      <c r="AZ459" s="118"/>
      <c r="BA459" s="118"/>
      <c r="BB459" s="124"/>
      <c r="BC459" s="118"/>
      <c r="BD459" s="118"/>
      <c r="BE459" s="118"/>
      <c r="BF459" s="118"/>
      <c r="BG459" s="118"/>
      <c r="BH459" s="118"/>
      <c r="BI459" s="118"/>
      <c r="BJ459" s="118"/>
      <c r="BK459" s="118"/>
      <c r="BM459" s="118"/>
      <c r="BN459" s="118"/>
      <c r="BO459" s="118"/>
      <c r="BP459" s="118"/>
    </row>
    <row r="460" spans="1:68">
      <c r="A460" s="118"/>
      <c r="B460" s="116"/>
      <c r="C460" s="117"/>
      <c r="D460" s="11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24"/>
      <c r="AB460" s="118"/>
      <c r="AC460" s="118"/>
      <c r="AD460" s="118"/>
      <c r="AE460" s="117"/>
      <c r="AF460" s="118"/>
      <c r="AG460" s="118"/>
      <c r="AH460" s="117"/>
      <c r="AI460" s="118"/>
      <c r="AJ460" s="118"/>
      <c r="AK460" s="117"/>
      <c r="AO460" s="118"/>
      <c r="AP460" s="122"/>
      <c r="AQ460" s="117"/>
      <c r="AR460" s="118"/>
      <c r="AS460" s="124"/>
      <c r="AT460" s="118"/>
      <c r="AU460" s="118"/>
      <c r="AV460" s="118"/>
      <c r="AW460" s="118"/>
      <c r="AX460" s="122"/>
      <c r="AY460" s="124"/>
      <c r="AZ460" s="118"/>
      <c r="BA460" s="118"/>
      <c r="BB460" s="124"/>
      <c r="BC460" s="118"/>
      <c r="BD460" s="118"/>
      <c r="BE460" s="118"/>
      <c r="BF460" s="118"/>
      <c r="BG460" s="118"/>
      <c r="BH460" s="118"/>
      <c r="BI460" s="118"/>
      <c r="BJ460" s="118"/>
      <c r="BK460" s="118"/>
      <c r="BM460" s="118"/>
      <c r="BN460" s="118"/>
      <c r="BO460" s="118"/>
      <c r="BP460" s="118"/>
    </row>
    <row r="461" spans="1:68">
      <c r="A461" s="118"/>
      <c r="B461" s="118"/>
      <c r="C461" s="117"/>
      <c r="D461" s="11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24"/>
      <c r="AB461" s="118"/>
      <c r="AC461" s="118"/>
      <c r="AD461" s="118"/>
      <c r="AE461" s="117"/>
      <c r="AF461" s="118"/>
      <c r="AG461" s="118"/>
      <c r="AH461" s="117"/>
      <c r="AI461" s="118"/>
      <c r="AJ461" s="118"/>
      <c r="AK461" s="117"/>
      <c r="AO461" s="118"/>
      <c r="AP461" s="122"/>
      <c r="AQ461" s="117"/>
      <c r="AR461" s="118"/>
      <c r="AS461" s="124"/>
      <c r="AT461" s="118"/>
      <c r="AU461" s="118"/>
      <c r="AV461" s="118"/>
      <c r="AW461" s="118"/>
      <c r="AX461" s="122"/>
      <c r="AY461" s="124"/>
      <c r="AZ461" s="118"/>
      <c r="BA461" s="118"/>
      <c r="BB461" s="124"/>
      <c r="BC461" s="118"/>
      <c r="BD461" s="118"/>
      <c r="BE461" s="118"/>
      <c r="BF461" s="118"/>
      <c r="BG461" s="118"/>
      <c r="BH461" s="118"/>
      <c r="BI461" s="118"/>
      <c r="BJ461" s="118"/>
      <c r="BK461" s="118"/>
      <c r="BM461" s="118"/>
      <c r="BN461" s="118"/>
      <c r="BO461" s="118"/>
      <c r="BP461" s="118"/>
    </row>
    <row r="462" spans="1:68">
      <c r="A462" s="118"/>
      <c r="B462" s="118"/>
      <c r="C462" s="117"/>
      <c r="D462" s="117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24"/>
      <c r="AB462" s="118"/>
      <c r="AC462" s="118"/>
      <c r="AD462" s="118"/>
      <c r="AE462" s="117"/>
      <c r="AF462" s="118"/>
      <c r="AG462" s="118"/>
      <c r="AH462" s="117"/>
      <c r="AI462" s="118"/>
      <c r="AJ462" s="118"/>
      <c r="AK462" s="117"/>
      <c r="AO462" s="118"/>
      <c r="AP462" s="122"/>
      <c r="AQ462" s="117"/>
      <c r="AR462" s="118"/>
      <c r="AS462" s="124"/>
      <c r="AT462" s="118"/>
      <c r="AU462" s="118"/>
      <c r="AV462" s="118"/>
      <c r="AW462" s="118"/>
      <c r="AX462" s="122"/>
      <c r="AY462" s="124"/>
      <c r="AZ462" s="118"/>
      <c r="BA462" s="118"/>
      <c r="BB462" s="124"/>
      <c r="BC462" s="118"/>
      <c r="BD462" s="118"/>
      <c r="BE462" s="118"/>
      <c r="BF462" s="118"/>
      <c r="BG462" s="118"/>
      <c r="BH462" s="118"/>
      <c r="BI462" s="118"/>
      <c r="BJ462" s="118"/>
      <c r="BK462" s="118"/>
      <c r="BM462" s="118"/>
      <c r="BN462" s="118"/>
      <c r="BO462" s="118"/>
      <c r="BP462" s="118"/>
    </row>
    <row r="463" spans="1:68">
      <c r="A463" s="118"/>
      <c r="B463" s="118"/>
      <c r="C463" s="117"/>
      <c r="D463" s="11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24"/>
      <c r="AB463" s="118"/>
      <c r="AC463" s="118"/>
      <c r="AD463" s="118"/>
      <c r="AE463" s="117"/>
      <c r="AF463" s="118"/>
      <c r="AG463" s="118"/>
      <c r="AH463" s="117"/>
      <c r="AI463" s="118"/>
      <c r="AJ463" s="118"/>
      <c r="AK463" s="117"/>
      <c r="AO463" s="118"/>
      <c r="AP463" s="122"/>
      <c r="AQ463" s="117"/>
      <c r="AR463" s="118"/>
      <c r="AS463" s="124"/>
      <c r="AT463" s="118"/>
      <c r="AU463" s="118"/>
      <c r="AV463" s="118"/>
      <c r="AW463" s="118"/>
      <c r="AX463" s="122"/>
      <c r="AY463" s="124"/>
      <c r="AZ463" s="118"/>
      <c r="BA463" s="118"/>
      <c r="BB463" s="124"/>
      <c r="BC463" s="118"/>
      <c r="BD463" s="118"/>
      <c r="BE463" s="118"/>
      <c r="BF463" s="118"/>
      <c r="BG463" s="118"/>
      <c r="BH463" s="118"/>
      <c r="BI463" s="118"/>
      <c r="BJ463" s="118"/>
      <c r="BK463" s="118"/>
      <c r="BM463" s="118"/>
      <c r="BN463" s="118"/>
      <c r="BO463" s="118"/>
      <c r="BP463" s="118"/>
    </row>
    <row r="464" spans="1:68">
      <c r="A464" s="118"/>
      <c r="B464" s="118"/>
      <c r="C464" s="117"/>
      <c r="D464" s="11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24"/>
      <c r="AB464" s="118"/>
      <c r="AC464" s="118"/>
      <c r="AD464" s="118"/>
      <c r="AE464" s="117"/>
      <c r="AF464" s="118"/>
      <c r="AG464" s="118"/>
      <c r="AH464" s="117"/>
      <c r="AI464" s="118"/>
      <c r="AJ464" s="118"/>
      <c r="AK464" s="117"/>
      <c r="AO464" s="118"/>
      <c r="AP464" s="122"/>
      <c r="AQ464" s="117"/>
      <c r="AR464" s="118"/>
      <c r="AS464" s="124"/>
      <c r="AT464" s="118"/>
      <c r="AU464" s="118"/>
      <c r="AV464" s="118"/>
      <c r="AW464" s="118"/>
      <c r="AX464" s="122"/>
      <c r="AY464" s="124"/>
      <c r="AZ464" s="118"/>
      <c r="BA464" s="118"/>
      <c r="BB464" s="124"/>
      <c r="BC464" s="118"/>
      <c r="BD464" s="118"/>
      <c r="BE464" s="118"/>
      <c r="BF464" s="118"/>
      <c r="BG464" s="118"/>
      <c r="BH464" s="118"/>
      <c r="BI464" s="118"/>
      <c r="BJ464" s="118"/>
      <c r="BK464" s="118"/>
      <c r="BM464" s="118"/>
      <c r="BN464" s="118"/>
      <c r="BO464" s="118"/>
      <c r="BP464" s="118"/>
    </row>
    <row r="465" spans="1:68">
      <c r="A465" s="118"/>
      <c r="B465" s="118"/>
      <c r="C465" s="117"/>
      <c r="D465" s="11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24"/>
      <c r="AB465" s="118"/>
      <c r="AC465" s="118"/>
      <c r="AD465" s="118"/>
      <c r="AE465" s="117"/>
      <c r="AF465" s="118"/>
      <c r="AG465" s="118"/>
      <c r="AH465" s="117"/>
      <c r="AI465" s="118"/>
      <c r="AJ465" s="118"/>
      <c r="AK465" s="117"/>
      <c r="AO465" s="118"/>
      <c r="AP465" s="122"/>
      <c r="AQ465" s="117"/>
      <c r="AR465" s="118"/>
      <c r="AS465" s="124"/>
      <c r="AT465" s="118"/>
      <c r="AU465" s="118"/>
      <c r="AV465" s="118"/>
      <c r="AW465" s="118"/>
      <c r="AX465" s="122"/>
      <c r="AY465" s="124"/>
      <c r="AZ465" s="118"/>
      <c r="BA465" s="118"/>
      <c r="BB465" s="124"/>
      <c r="BC465" s="118"/>
      <c r="BD465" s="118"/>
      <c r="BE465" s="118"/>
      <c r="BF465" s="118"/>
      <c r="BG465" s="118"/>
      <c r="BH465" s="118"/>
      <c r="BI465" s="118"/>
      <c r="BJ465" s="118"/>
      <c r="BK465" s="118"/>
      <c r="BM465" s="118"/>
      <c r="BN465" s="118"/>
      <c r="BO465" s="118"/>
      <c r="BP465" s="118"/>
    </row>
    <row r="466" spans="1:68">
      <c r="A466" s="118"/>
      <c r="B466" s="118"/>
      <c r="C466" s="117"/>
      <c r="D466" s="11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8"/>
      <c r="Y466" s="118"/>
      <c r="Z466" s="118"/>
      <c r="AA466" s="124"/>
      <c r="AB466" s="118"/>
      <c r="AC466" s="118"/>
      <c r="AD466" s="118"/>
      <c r="AE466" s="117"/>
      <c r="AF466" s="118"/>
      <c r="AG466" s="118"/>
      <c r="AH466" s="117"/>
      <c r="AI466" s="118"/>
      <c r="AJ466" s="118"/>
      <c r="AK466" s="117"/>
      <c r="AO466" s="118"/>
      <c r="AP466" s="122"/>
      <c r="AQ466" s="117"/>
      <c r="AR466" s="118"/>
      <c r="AS466" s="124"/>
      <c r="AT466" s="118"/>
      <c r="AU466" s="118"/>
      <c r="AV466" s="118"/>
      <c r="AW466" s="118"/>
      <c r="AX466" s="122"/>
      <c r="AY466" s="124"/>
      <c r="AZ466" s="118"/>
      <c r="BA466" s="118"/>
      <c r="BB466" s="124"/>
      <c r="BC466" s="118"/>
      <c r="BD466" s="118"/>
      <c r="BE466" s="118"/>
      <c r="BF466" s="118"/>
      <c r="BG466" s="118"/>
      <c r="BH466" s="118"/>
      <c r="BI466" s="118"/>
      <c r="BJ466" s="118"/>
      <c r="BK466" s="118"/>
      <c r="BM466" s="118"/>
      <c r="BN466" s="118"/>
      <c r="BO466" s="118"/>
      <c r="BP466" s="118"/>
    </row>
    <row r="467" spans="1:68">
      <c r="A467" s="118"/>
      <c r="B467" s="118"/>
      <c r="C467" s="117"/>
      <c r="D467" s="11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24"/>
      <c r="AB467" s="118"/>
      <c r="AC467" s="118"/>
      <c r="AD467" s="118"/>
      <c r="AE467" s="117"/>
      <c r="AF467" s="118"/>
      <c r="AG467" s="118"/>
      <c r="AH467" s="117"/>
      <c r="AI467" s="118"/>
      <c r="AJ467" s="118"/>
      <c r="AK467" s="117"/>
      <c r="AO467" s="118"/>
      <c r="AP467" s="122"/>
      <c r="AQ467" s="117"/>
      <c r="AR467" s="118"/>
      <c r="AS467" s="124"/>
      <c r="AT467" s="118"/>
      <c r="AU467" s="118"/>
      <c r="AV467" s="118"/>
      <c r="AW467" s="118"/>
      <c r="AX467" s="122"/>
      <c r="AY467" s="124"/>
      <c r="AZ467" s="118"/>
      <c r="BA467" s="118"/>
      <c r="BB467" s="124"/>
      <c r="BC467" s="118"/>
      <c r="BD467" s="118"/>
      <c r="BE467" s="118"/>
      <c r="BF467" s="118"/>
      <c r="BG467" s="118"/>
      <c r="BH467" s="118"/>
      <c r="BI467" s="118"/>
      <c r="BJ467" s="118"/>
      <c r="BK467" s="118"/>
      <c r="BM467" s="118"/>
      <c r="BN467" s="118"/>
      <c r="BO467" s="118"/>
      <c r="BP467" s="118"/>
    </row>
    <row r="468" spans="1:68">
      <c r="A468" s="118"/>
      <c r="B468" s="118"/>
      <c r="C468" s="117"/>
      <c r="D468" s="11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24"/>
      <c r="AB468" s="118"/>
      <c r="AC468" s="118"/>
      <c r="AD468" s="118"/>
      <c r="AE468" s="117"/>
      <c r="AF468" s="118"/>
      <c r="AG468" s="118"/>
      <c r="AH468" s="117"/>
      <c r="AI468" s="118"/>
      <c r="AJ468" s="118"/>
      <c r="AK468" s="117"/>
      <c r="AO468" s="118"/>
      <c r="AP468" s="122"/>
      <c r="AQ468" s="117"/>
      <c r="AR468" s="118"/>
      <c r="AS468" s="124"/>
      <c r="AT468" s="118"/>
      <c r="AU468" s="118"/>
      <c r="AV468" s="118"/>
      <c r="AW468" s="118"/>
      <c r="AX468" s="122"/>
      <c r="AY468" s="124"/>
      <c r="AZ468" s="118"/>
      <c r="BA468" s="118"/>
      <c r="BB468" s="124"/>
      <c r="BC468" s="118"/>
      <c r="BD468" s="118"/>
      <c r="BE468" s="118"/>
      <c r="BF468" s="118"/>
      <c r="BG468" s="118"/>
      <c r="BH468" s="118"/>
      <c r="BI468" s="118"/>
      <c r="BJ468" s="118"/>
      <c r="BK468" s="118"/>
      <c r="BM468" s="118"/>
      <c r="BN468" s="118"/>
      <c r="BO468" s="118"/>
      <c r="BP468" s="118"/>
    </row>
    <row r="469" spans="1:68">
      <c r="A469" s="118"/>
      <c r="B469" s="118"/>
      <c r="C469" s="117"/>
      <c r="D469" s="117"/>
      <c r="E469" s="25"/>
      <c r="F469" s="118"/>
      <c r="G469" s="118"/>
      <c r="H469" s="118"/>
      <c r="I469" s="118"/>
      <c r="J469" s="25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24"/>
      <c r="AB469" s="118"/>
      <c r="AC469" s="118"/>
      <c r="AD469" s="118"/>
      <c r="AE469" s="117"/>
      <c r="AF469" s="118"/>
      <c r="AG469" s="118"/>
      <c r="AH469" s="117"/>
      <c r="AI469" s="118"/>
      <c r="AJ469" s="118"/>
      <c r="AK469" s="117"/>
      <c r="AO469" s="118"/>
      <c r="AP469" s="122"/>
      <c r="AQ469" s="117"/>
      <c r="AR469" s="118"/>
      <c r="AS469" s="124"/>
      <c r="AT469" s="118"/>
      <c r="AU469" s="118"/>
      <c r="AV469" s="118"/>
      <c r="AW469" s="118"/>
      <c r="AX469" s="122"/>
      <c r="AY469" s="124"/>
      <c r="AZ469" s="118"/>
      <c r="BA469" s="118"/>
      <c r="BB469" s="124"/>
      <c r="BC469" s="118"/>
      <c r="BD469" s="118"/>
      <c r="BE469" s="118"/>
      <c r="BF469" s="118"/>
      <c r="BG469" s="118"/>
      <c r="BH469" s="118"/>
      <c r="BI469" s="118"/>
      <c r="BJ469" s="118"/>
      <c r="BK469" s="118"/>
      <c r="BM469" s="118"/>
      <c r="BN469" s="118"/>
      <c r="BO469" s="118"/>
      <c r="BP469" s="118"/>
    </row>
    <row r="470" spans="1:68">
      <c r="A470" s="118"/>
      <c r="B470" s="118"/>
      <c r="C470" s="117"/>
      <c r="D470" s="11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24"/>
      <c r="AB470" s="118"/>
      <c r="AC470" s="118"/>
      <c r="AD470" s="118"/>
      <c r="AE470" s="117"/>
      <c r="AF470" s="118"/>
      <c r="AG470" s="118"/>
      <c r="AH470" s="117"/>
      <c r="AI470" s="118"/>
      <c r="AJ470" s="118"/>
      <c r="AK470" s="117"/>
      <c r="AO470" s="118"/>
      <c r="AP470" s="122"/>
      <c r="AQ470" s="117"/>
      <c r="AR470" s="118"/>
      <c r="AS470" s="124"/>
      <c r="AT470" s="118"/>
      <c r="AU470" s="118"/>
      <c r="AV470" s="118"/>
      <c r="AW470" s="118"/>
      <c r="AX470" s="122"/>
      <c r="AY470" s="124"/>
      <c r="AZ470" s="118"/>
      <c r="BA470" s="118"/>
      <c r="BB470" s="124"/>
      <c r="BC470" s="118"/>
      <c r="BD470" s="118"/>
      <c r="BE470" s="118"/>
      <c r="BF470" s="118"/>
      <c r="BG470" s="118"/>
      <c r="BH470" s="118"/>
      <c r="BI470" s="118"/>
      <c r="BJ470" s="118"/>
      <c r="BK470" s="118"/>
      <c r="BM470" s="118"/>
      <c r="BN470" s="118"/>
      <c r="BO470" s="118"/>
      <c r="BP470" s="118"/>
    </row>
    <row r="471" spans="1:68">
      <c r="A471" s="118"/>
      <c r="B471" s="116"/>
      <c r="C471" s="117"/>
      <c r="D471" s="11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8"/>
      <c r="Y471" s="118"/>
      <c r="Z471" s="118"/>
      <c r="AA471" s="124"/>
      <c r="AB471" s="118"/>
      <c r="AC471" s="118"/>
      <c r="AD471" s="118"/>
      <c r="AE471" s="117"/>
      <c r="AF471" s="118"/>
      <c r="AG471" s="118"/>
      <c r="AH471" s="117"/>
      <c r="AI471" s="118"/>
      <c r="AJ471" s="118"/>
      <c r="AK471" s="117"/>
      <c r="AO471" s="118"/>
      <c r="AP471" s="122"/>
      <c r="AQ471" s="117"/>
      <c r="AR471" s="118"/>
      <c r="AS471" s="124"/>
      <c r="AT471" s="118"/>
      <c r="AU471" s="118"/>
      <c r="AV471" s="118"/>
      <c r="AW471" s="118"/>
      <c r="AX471" s="122"/>
      <c r="AY471" s="124"/>
      <c r="AZ471" s="118"/>
      <c r="BA471" s="118"/>
      <c r="BB471" s="124"/>
      <c r="BC471" s="118"/>
      <c r="BD471" s="118"/>
      <c r="BE471" s="118"/>
      <c r="BF471" s="118"/>
      <c r="BG471" s="118"/>
      <c r="BH471" s="118"/>
      <c r="BI471" s="118"/>
      <c r="BJ471" s="118"/>
      <c r="BK471" s="118"/>
      <c r="BM471" s="118"/>
      <c r="BN471" s="118"/>
      <c r="BO471" s="118"/>
      <c r="BP471" s="118"/>
    </row>
    <row r="472" spans="1:68">
      <c r="A472" s="118"/>
      <c r="B472" s="118"/>
      <c r="C472" s="117"/>
      <c r="D472" s="11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24"/>
      <c r="AB472" s="118"/>
      <c r="AC472" s="118"/>
      <c r="AD472" s="118"/>
      <c r="AE472" s="117"/>
      <c r="AF472" s="118"/>
      <c r="AG472" s="118"/>
      <c r="AH472" s="117"/>
      <c r="AI472" s="118"/>
      <c r="AJ472" s="118"/>
      <c r="AK472" s="117"/>
      <c r="AO472" s="118"/>
      <c r="AP472" s="122"/>
      <c r="AQ472" s="117"/>
      <c r="AR472" s="118"/>
      <c r="AS472" s="124"/>
      <c r="AT472" s="118"/>
      <c r="AU472" s="118"/>
      <c r="AV472" s="118"/>
      <c r="AW472" s="118"/>
      <c r="AX472" s="122"/>
      <c r="AY472" s="124"/>
      <c r="AZ472" s="118"/>
      <c r="BA472" s="118"/>
      <c r="BB472" s="124"/>
      <c r="BC472" s="118"/>
      <c r="BD472" s="118"/>
      <c r="BE472" s="118"/>
      <c r="BF472" s="118"/>
      <c r="BG472" s="118"/>
      <c r="BH472" s="118"/>
      <c r="BI472" s="118"/>
      <c r="BJ472" s="118"/>
      <c r="BK472" s="118"/>
      <c r="BM472" s="118"/>
      <c r="BN472" s="118"/>
      <c r="BO472" s="118"/>
      <c r="BP472" s="118"/>
    </row>
    <row r="473" spans="1:68">
      <c r="A473" s="118"/>
      <c r="B473" s="118"/>
      <c r="C473" s="117"/>
      <c r="D473" s="11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24"/>
      <c r="AB473" s="118"/>
      <c r="AC473" s="118"/>
      <c r="AD473" s="118"/>
      <c r="AE473" s="117"/>
      <c r="AF473" s="118"/>
      <c r="AG473" s="118"/>
      <c r="AH473" s="117"/>
      <c r="AI473" s="118"/>
      <c r="AJ473" s="118"/>
      <c r="AK473" s="117"/>
      <c r="AO473" s="118"/>
      <c r="AP473" s="122"/>
      <c r="AQ473" s="117"/>
      <c r="AR473" s="118"/>
      <c r="AS473" s="124"/>
      <c r="AT473" s="118"/>
      <c r="AU473" s="118"/>
      <c r="AV473" s="118"/>
      <c r="AW473" s="118"/>
      <c r="AX473" s="122"/>
      <c r="AY473" s="124"/>
      <c r="AZ473" s="118"/>
      <c r="BA473" s="118"/>
      <c r="BB473" s="124"/>
      <c r="BC473" s="118"/>
      <c r="BD473" s="118"/>
      <c r="BE473" s="118"/>
      <c r="BF473" s="118"/>
      <c r="BG473" s="118"/>
      <c r="BH473" s="118"/>
      <c r="BI473" s="118"/>
      <c r="BJ473" s="118"/>
      <c r="BK473" s="118"/>
      <c r="BM473" s="118"/>
      <c r="BN473" s="118"/>
      <c r="BO473" s="118"/>
      <c r="BP473" s="118"/>
    </row>
    <row r="474" spans="1:68">
      <c r="A474" s="118"/>
      <c r="B474" s="118"/>
      <c r="C474" s="117"/>
      <c r="D474" s="11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24"/>
      <c r="AB474" s="118"/>
      <c r="AC474" s="118"/>
      <c r="AD474" s="118"/>
      <c r="AE474" s="117"/>
      <c r="AF474" s="118"/>
      <c r="AG474" s="118"/>
      <c r="AH474" s="117"/>
      <c r="AI474" s="118"/>
      <c r="AJ474" s="118"/>
      <c r="AK474" s="117"/>
      <c r="AO474" s="118"/>
      <c r="AP474" s="122"/>
      <c r="AQ474" s="117"/>
      <c r="AR474" s="118"/>
      <c r="AS474" s="124"/>
      <c r="AT474" s="118"/>
      <c r="AU474" s="118"/>
      <c r="AV474" s="118"/>
      <c r="AW474" s="118"/>
      <c r="AX474" s="122"/>
      <c r="AY474" s="124"/>
      <c r="AZ474" s="118"/>
      <c r="BA474" s="118"/>
      <c r="BB474" s="124"/>
      <c r="BC474" s="118"/>
      <c r="BD474" s="118"/>
      <c r="BE474" s="118"/>
      <c r="BF474" s="118"/>
      <c r="BG474" s="118"/>
      <c r="BH474" s="118"/>
      <c r="BI474" s="118"/>
      <c r="BJ474" s="118"/>
      <c r="BK474" s="118"/>
      <c r="BM474" s="118"/>
      <c r="BN474" s="118"/>
      <c r="BO474" s="118"/>
      <c r="BP474" s="118"/>
    </row>
    <row r="475" spans="1:68">
      <c r="A475" s="118"/>
      <c r="B475" s="118"/>
      <c r="C475" s="117"/>
      <c r="D475" s="11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24"/>
      <c r="AB475" s="118"/>
      <c r="AC475" s="118"/>
      <c r="AD475" s="118"/>
      <c r="AE475" s="117"/>
      <c r="AF475" s="118"/>
      <c r="AG475" s="118"/>
      <c r="AH475" s="117"/>
      <c r="AI475" s="118"/>
      <c r="AJ475" s="118"/>
      <c r="AK475" s="117"/>
      <c r="AO475" s="118"/>
      <c r="AP475" s="122"/>
      <c r="AQ475" s="117"/>
      <c r="AR475" s="118"/>
      <c r="AS475" s="124"/>
      <c r="AT475" s="118"/>
      <c r="AU475" s="118"/>
      <c r="AV475" s="118"/>
      <c r="AW475" s="118"/>
      <c r="AX475" s="122"/>
      <c r="AY475" s="124"/>
      <c r="AZ475" s="118"/>
      <c r="BA475" s="118"/>
      <c r="BB475" s="124"/>
      <c r="BC475" s="118"/>
      <c r="BD475" s="118"/>
      <c r="BE475" s="118"/>
      <c r="BF475" s="118"/>
      <c r="BG475" s="118"/>
      <c r="BH475" s="118"/>
      <c r="BI475" s="118"/>
      <c r="BJ475" s="118"/>
      <c r="BK475" s="118"/>
      <c r="BM475" s="118"/>
      <c r="BN475" s="118"/>
      <c r="BO475" s="118"/>
      <c r="BP475" s="118"/>
    </row>
    <row r="476" spans="1:68">
      <c r="A476" s="118"/>
      <c r="B476" s="118"/>
      <c r="C476" s="117"/>
      <c r="D476" s="11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24"/>
      <c r="AB476" s="118"/>
      <c r="AC476" s="118"/>
      <c r="AD476" s="118"/>
      <c r="AE476" s="117"/>
      <c r="AF476" s="118"/>
      <c r="AG476" s="118"/>
      <c r="AH476" s="117"/>
      <c r="AI476" s="118"/>
      <c r="AJ476" s="118"/>
      <c r="AK476" s="117"/>
      <c r="AO476" s="118"/>
      <c r="AP476" s="122"/>
      <c r="AQ476" s="117"/>
      <c r="AR476" s="118"/>
      <c r="AS476" s="124"/>
      <c r="AT476" s="118"/>
      <c r="AU476" s="118"/>
      <c r="AV476" s="118"/>
      <c r="AW476" s="118"/>
      <c r="AX476" s="122"/>
      <c r="AY476" s="124"/>
      <c r="AZ476" s="118"/>
      <c r="BA476" s="118"/>
      <c r="BB476" s="124"/>
      <c r="BC476" s="118"/>
      <c r="BD476" s="118"/>
      <c r="BE476" s="118"/>
      <c r="BF476" s="118"/>
      <c r="BG476" s="118"/>
      <c r="BH476" s="118"/>
      <c r="BI476" s="118"/>
      <c r="BJ476" s="118"/>
      <c r="BK476" s="118"/>
      <c r="BM476" s="118"/>
      <c r="BN476" s="118"/>
      <c r="BO476" s="118"/>
      <c r="BP476" s="118"/>
    </row>
    <row r="477" spans="1:68">
      <c r="A477" s="118"/>
      <c r="B477" s="118"/>
      <c r="C477" s="117"/>
      <c r="D477" s="11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63"/>
      <c r="Z477" s="118"/>
      <c r="AA477" s="124"/>
      <c r="AB477" s="118"/>
      <c r="AC477" s="118"/>
      <c r="AD477" s="118"/>
      <c r="AE477" s="117"/>
      <c r="AF477" s="118"/>
      <c r="AG477" s="118"/>
      <c r="AH477" s="117"/>
      <c r="AI477" s="118"/>
      <c r="AJ477" s="118"/>
      <c r="AK477" s="117"/>
      <c r="AO477" s="118"/>
      <c r="AP477" s="122"/>
      <c r="AQ477" s="117"/>
      <c r="AR477" s="118"/>
      <c r="AS477" s="124"/>
      <c r="AT477" s="118"/>
      <c r="AU477" s="118"/>
      <c r="AV477" s="118"/>
      <c r="AW477" s="118"/>
      <c r="AX477" s="122"/>
      <c r="AY477" s="124"/>
      <c r="AZ477" s="118"/>
      <c r="BA477" s="118"/>
      <c r="BB477" s="124"/>
      <c r="BC477" s="118"/>
      <c r="BD477" s="118"/>
      <c r="BE477" s="118"/>
      <c r="BF477" s="118"/>
      <c r="BG477" s="118"/>
      <c r="BH477" s="118"/>
      <c r="BI477" s="118"/>
      <c r="BJ477" s="118"/>
      <c r="BK477" s="118"/>
      <c r="BM477" s="118"/>
      <c r="BN477" s="118"/>
      <c r="BO477" s="118"/>
      <c r="BP477" s="118"/>
    </row>
    <row r="478" spans="1:68">
      <c r="A478" s="118"/>
      <c r="B478" s="118"/>
      <c r="C478" s="117"/>
      <c r="D478" s="11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24"/>
      <c r="AB478" s="118"/>
      <c r="AC478" s="118"/>
      <c r="AD478" s="118"/>
      <c r="AE478" s="117"/>
      <c r="AF478" s="118"/>
      <c r="AG478" s="118"/>
      <c r="AH478" s="117"/>
      <c r="AI478" s="118"/>
      <c r="AJ478" s="118"/>
      <c r="AK478" s="117"/>
      <c r="AO478" s="118"/>
      <c r="AP478" s="122"/>
      <c r="AQ478" s="117"/>
      <c r="AR478" s="118"/>
      <c r="AS478" s="124"/>
      <c r="AT478" s="118"/>
      <c r="AU478" s="118"/>
      <c r="AV478" s="118"/>
      <c r="AW478" s="118"/>
      <c r="AX478" s="122"/>
      <c r="AY478" s="124"/>
      <c r="AZ478" s="118"/>
      <c r="BA478" s="118"/>
      <c r="BB478" s="124"/>
      <c r="BC478" s="118"/>
      <c r="BD478" s="118"/>
      <c r="BE478" s="118"/>
      <c r="BF478" s="118"/>
      <c r="BG478" s="118"/>
      <c r="BH478" s="118"/>
      <c r="BI478" s="118"/>
      <c r="BJ478" s="118"/>
      <c r="BK478" s="118"/>
      <c r="BM478" s="118"/>
      <c r="BN478" s="118"/>
      <c r="BO478" s="118"/>
      <c r="BP478" s="118"/>
    </row>
    <row r="479" spans="1:68">
      <c r="A479" s="118"/>
      <c r="B479" s="118"/>
      <c r="C479" s="117"/>
      <c r="D479" s="11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24"/>
      <c r="AB479" s="118"/>
      <c r="AC479" s="118"/>
      <c r="AD479" s="118"/>
      <c r="AE479" s="117"/>
      <c r="AF479" s="118"/>
      <c r="AG479" s="118"/>
      <c r="AH479" s="117"/>
      <c r="AI479" s="118"/>
      <c r="AJ479" s="118"/>
      <c r="AK479" s="117"/>
      <c r="AO479" s="118"/>
      <c r="AP479" s="122"/>
      <c r="AQ479" s="117"/>
      <c r="AR479" s="118"/>
      <c r="AS479" s="124"/>
      <c r="AT479" s="118"/>
      <c r="AU479" s="118"/>
      <c r="AV479" s="118"/>
      <c r="AW479" s="118"/>
      <c r="AX479" s="122"/>
      <c r="AY479" s="124"/>
      <c r="AZ479" s="118"/>
      <c r="BA479" s="118"/>
      <c r="BB479" s="124"/>
      <c r="BC479" s="118"/>
      <c r="BD479" s="118"/>
      <c r="BE479" s="118"/>
      <c r="BF479" s="118"/>
      <c r="BG479" s="118"/>
      <c r="BH479" s="118"/>
      <c r="BI479" s="118"/>
      <c r="BJ479" s="118"/>
      <c r="BK479" s="118"/>
      <c r="BM479" s="118"/>
      <c r="BN479" s="118"/>
      <c r="BO479" s="118"/>
      <c r="BP479" s="118"/>
    </row>
    <row r="480" spans="1:68">
      <c r="A480" s="118"/>
      <c r="B480" s="118"/>
      <c r="C480" s="117"/>
      <c r="D480" s="117"/>
      <c r="E480" s="118"/>
      <c r="F480" s="25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24"/>
      <c r="AB480" s="118"/>
      <c r="AC480" s="118"/>
      <c r="AD480" s="118"/>
      <c r="AE480" s="117"/>
      <c r="AF480" s="118"/>
      <c r="AG480" s="118"/>
      <c r="AH480" s="117"/>
      <c r="AI480" s="118"/>
      <c r="AJ480" s="118"/>
      <c r="AK480" s="117"/>
      <c r="AO480" s="118"/>
      <c r="AP480" s="122"/>
      <c r="AQ480" s="117"/>
      <c r="AR480" s="118"/>
      <c r="AS480" s="124"/>
      <c r="AT480" s="118"/>
      <c r="AU480" s="118"/>
      <c r="AV480" s="118"/>
      <c r="AW480" s="118"/>
      <c r="AX480" s="122"/>
      <c r="AY480" s="124"/>
      <c r="AZ480" s="118"/>
      <c r="BA480" s="118"/>
      <c r="BB480" s="124"/>
      <c r="BC480" s="118"/>
      <c r="BD480" s="118"/>
      <c r="BE480" s="118"/>
      <c r="BF480" s="118"/>
      <c r="BG480" s="118"/>
      <c r="BH480" s="118"/>
      <c r="BI480" s="118"/>
      <c r="BJ480" s="118"/>
      <c r="BK480" s="118"/>
      <c r="BM480" s="118"/>
      <c r="BN480" s="118"/>
      <c r="BO480" s="118"/>
      <c r="BP480" s="118"/>
    </row>
    <row r="481" spans="1:68">
      <c r="A481" s="118"/>
      <c r="B481" s="118"/>
      <c r="C481" s="117"/>
      <c r="D481" s="11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24"/>
      <c r="AB481" s="118"/>
      <c r="AC481" s="118"/>
      <c r="AD481" s="118"/>
      <c r="AE481" s="117"/>
      <c r="AF481" s="118"/>
      <c r="AG481" s="118"/>
      <c r="AH481" s="117"/>
      <c r="AI481" s="118"/>
      <c r="AJ481" s="118"/>
      <c r="AK481" s="117"/>
      <c r="AO481" s="118"/>
      <c r="AP481" s="122"/>
      <c r="AQ481" s="117"/>
      <c r="AR481" s="118"/>
      <c r="AS481" s="124"/>
      <c r="AT481" s="118"/>
      <c r="AU481" s="118"/>
      <c r="AV481" s="118"/>
      <c r="AW481" s="118"/>
      <c r="AX481" s="122"/>
      <c r="AY481" s="124"/>
      <c r="AZ481" s="118"/>
      <c r="BA481" s="118"/>
      <c r="BB481" s="124"/>
      <c r="BC481" s="118"/>
      <c r="BD481" s="118"/>
      <c r="BE481" s="118"/>
      <c r="BF481" s="118"/>
      <c r="BG481" s="118"/>
      <c r="BH481" s="118"/>
      <c r="BI481" s="118"/>
      <c r="BJ481" s="118"/>
      <c r="BK481" s="118"/>
      <c r="BM481" s="118"/>
      <c r="BN481" s="118"/>
      <c r="BO481" s="118"/>
      <c r="BP481" s="118"/>
    </row>
    <row r="482" spans="1:68">
      <c r="A482" s="118"/>
      <c r="B482" s="118"/>
      <c r="C482" s="117"/>
      <c r="D482" s="11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24"/>
      <c r="AB482" s="118"/>
      <c r="AC482" s="118"/>
      <c r="AD482" s="118"/>
      <c r="AE482" s="117"/>
      <c r="AF482" s="118"/>
      <c r="AG482" s="118"/>
      <c r="AH482" s="117"/>
      <c r="AI482" s="118"/>
      <c r="AJ482" s="118"/>
      <c r="AK482" s="117"/>
      <c r="AO482" s="118"/>
      <c r="AP482" s="122"/>
      <c r="AQ482" s="117"/>
      <c r="AR482" s="118"/>
      <c r="AS482" s="124"/>
      <c r="AT482" s="118"/>
      <c r="AU482" s="118"/>
      <c r="AV482" s="118"/>
      <c r="AW482" s="118"/>
      <c r="AX482" s="122"/>
      <c r="AY482" s="124"/>
      <c r="AZ482" s="118"/>
      <c r="BA482" s="118"/>
      <c r="BB482" s="124"/>
      <c r="BC482" s="118"/>
      <c r="BD482" s="118"/>
      <c r="BE482" s="118"/>
      <c r="BF482" s="118"/>
      <c r="BG482" s="118"/>
      <c r="BH482" s="118"/>
      <c r="BI482" s="118"/>
      <c r="BJ482" s="118"/>
      <c r="BK482" s="118"/>
      <c r="BM482" s="118"/>
      <c r="BN482" s="118"/>
      <c r="BO482" s="118"/>
      <c r="BP482" s="118"/>
    </row>
    <row r="483" spans="1:68">
      <c r="A483" s="118"/>
      <c r="B483" s="118"/>
      <c r="C483" s="117"/>
      <c r="D483" s="11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24"/>
      <c r="AB483" s="118"/>
      <c r="AC483" s="118"/>
      <c r="AD483" s="118"/>
      <c r="AE483" s="117"/>
      <c r="AF483" s="118"/>
      <c r="AG483" s="118"/>
      <c r="AH483" s="117"/>
      <c r="AI483" s="118"/>
      <c r="AJ483" s="118"/>
      <c r="AK483" s="117"/>
      <c r="AO483" s="118"/>
      <c r="AP483" s="122"/>
      <c r="AQ483" s="117"/>
      <c r="AR483" s="118"/>
      <c r="AS483" s="124"/>
      <c r="AT483" s="118"/>
      <c r="AU483" s="118"/>
      <c r="AV483" s="118"/>
      <c r="AW483" s="118"/>
      <c r="AX483" s="122"/>
      <c r="AY483" s="124"/>
      <c r="AZ483" s="118"/>
      <c r="BA483" s="118"/>
      <c r="BB483" s="124"/>
      <c r="BC483" s="118"/>
      <c r="BD483" s="118"/>
      <c r="BE483" s="118"/>
      <c r="BF483" s="118"/>
      <c r="BG483" s="118"/>
      <c r="BH483" s="118"/>
      <c r="BI483" s="118"/>
      <c r="BJ483" s="118"/>
      <c r="BK483" s="118"/>
      <c r="BM483" s="118"/>
      <c r="BN483" s="118"/>
      <c r="BO483" s="118"/>
      <c r="BP483" s="118"/>
    </row>
    <row r="484" spans="1:68">
      <c r="A484" s="118"/>
      <c r="B484" s="118"/>
      <c r="C484" s="117"/>
      <c r="D484" s="11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24"/>
      <c r="AB484" s="118"/>
      <c r="AC484" s="118"/>
      <c r="AD484" s="118"/>
      <c r="AE484" s="117"/>
      <c r="AF484" s="118"/>
      <c r="AG484" s="118"/>
      <c r="AH484" s="117"/>
      <c r="AI484" s="118"/>
      <c r="AJ484" s="118"/>
      <c r="AK484" s="117"/>
      <c r="AO484" s="118"/>
      <c r="AP484" s="122"/>
      <c r="AQ484" s="117"/>
      <c r="AR484" s="118"/>
      <c r="AS484" s="124"/>
      <c r="AT484" s="118"/>
      <c r="AU484" s="118"/>
      <c r="AV484" s="118"/>
      <c r="AW484" s="118"/>
      <c r="AX484" s="122"/>
      <c r="AY484" s="124"/>
      <c r="AZ484" s="118"/>
      <c r="BA484" s="118"/>
      <c r="BB484" s="124"/>
      <c r="BC484" s="118"/>
      <c r="BD484" s="118"/>
      <c r="BE484" s="118"/>
      <c r="BF484" s="118"/>
      <c r="BG484" s="118"/>
      <c r="BH484" s="118"/>
      <c r="BI484" s="118"/>
      <c r="BJ484" s="118"/>
      <c r="BK484" s="118"/>
      <c r="BM484" s="118"/>
      <c r="BN484" s="118"/>
      <c r="BO484" s="118"/>
      <c r="BP484" s="118"/>
    </row>
    <row r="485" spans="1:68">
      <c r="A485" s="118"/>
      <c r="B485" s="118"/>
      <c r="C485" s="117"/>
      <c r="D485" s="11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24"/>
      <c r="AB485" s="118"/>
      <c r="AC485" s="118"/>
      <c r="AD485" s="118"/>
      <c r="AE485" s="117"/>
      <c r="AF485" s="118"/>
      <c r="AG485" s="118"/>
      <c r="AH485" s="117"/>
      <c r="AI485" s="118"/>
      <c r="AJ485" s="118"/>
      <c r="AK485" s="117"/>
      <c r="AO485" s="118"/>
      <c r="AP485" s="122"/>
      <c r="AQ485" s="117"/>
      <c r="AR485" s="118"/>
      <c r="AS485" s="124"/>
      <c r="AT485" s="118"/>
      <c r="AU485" s="118"/>
      <c r="AV485" s="118"/>
      <c r="AW485" s="118"/>
      <c r="AX485" s="122"/>
      <c r="AY485" s="124"/>
      <c r="AZ485" s="118"/>
      <c r="BA485" s="118"/>
      <c r="BB485" s="124"/>
      <c r="BC485" s="118"/>
      <c r="BD485" s="118"/>
      <c r="BE485" s="118"/>
      <c r="BF485" s="118"/>
      <c r="BG485" s="118"/>
      <c r="BH485" s="118"/>
      <c r="BI485" s="118"/>
      <c r="BJ485" s="118"/>
      <c r="BK485" s="118"/>
      <c r="BM485" s="118"/>
      <c r="BN485" s="118"/>
      <c r="BO485" s="118"/>
      <c r="BP485" s="118"/>
    </row>
    <row r="486" spans="1:68">
      <c r="A486" s="118"/>
      <c r="B486" s="118"/>
      <c r="C486" s="117"/>
      <c r="D486" s="11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24"/>
      <c r="AB486" s="118"/>
      <c r="AC486" s="118"/>
      <c r="AD486" s="118"/>
      <c r="AE486" s="117"/>
      <c r="AF486" s="118"/>
      <c r="AG486" s="118"/>
      <c r="AH486" s="117"/>
      <c r="AI486" s="118"/>
      <c r="AJ486" s="118"/>
      <c r="AK486" s="117"/>
      <c r="AO486" s="118"/>
      <c r="AP486" s="122"/>
      <c r="AQ486" s="117"/>
      <c r="AR486" s="118"/>
      <c r="AS486" s="124"/>
      <c r="AT486" s="118"/>
      <c r="AU486" s="118"/>
      <c r="AV486" s="118"/>
      <c r="AW486" s="118"/>
      <c r="AX486" s="122"/>
      <c r="AY486" s="124"/>
      <c r="AZ486" s="118"/>
      <c r="BA486" s="118"/>
      <c r="BB486" s="124"/>
      <c r="BC486" s="118"/>
      <c r="BD486" s="118"/>
      <c r="BE486" s="118"/>
      <c r="BF486" s="118"/>
      <c r="BG486" s="118"/>
      <c r="BH486" s="118"/>
      <c r="BI486" s="118"/>
      <c r="BJ486" s="118"/>
      <c r="BK486" s="118"/>
      <c r="BM486" s="118"/>
      <c r="BN486" s="118"/>
      <c r="BO486" s="118"/>
      <c r="BP486" s="118"/>
    </row>
    <row r="487" spans="1:68">
      <c r="A487" s="118"/>
      <c r="B487" s="118"/>
      <c r="C487" s="117"/>
      <c r="D487" s="11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24"/>
      <c r="AB487" s="118"/>
      <c r="AC487" s="118"/>
      <c r="AD487" s="118"/>
      <c r="AE487" s="117"/>
      <c r="AF487" s="118"/>
      <c r="AG487" s="118"/>
      <c r="AH487" s="117"/>
      <c r="AI487" s="118"/>
      <c r="AJ487" s="118"/>
      <c r="AK487" s="117"/>
      <c r="AO487" s="118"/>
      <c r="AP487" s="122"/>
      <c r="AQ487" s="117"/>
      <c r="AR487" s="118"/>
      <c r="AS487" s="124"/>
      <c r="AT487" s="118"/>
      <c r="AU487" s="118"/>
      <c r="AV487" s="118"/>
      <c r="AW487" s="118"/>
      <c r="AX487" s="122"/>
      <c r="AY487" s="124"/>
      <c r="AZ487" s="118"/>
      <c r="BA487" s="118"/>
      <c r="BB487" s="124"/>
      <c r="BC487" s="118"/>
      <c r="BD487" s="118"/>
      <c r="BE487" s="118"/>
      <c r="BF487" s="118"/>
      <c r="BG487" s="118"/>
      <c r="BH487" s="118"/>
      <c r="BI487" s="118"/>
      <c r="BJ487" s="118"/>
      <c r="BK487" s="118"/>
      <c r="BM487" s="118"/>
      <c r="BN487" s="118"/>
      <c r="BO487" s="118"/>
      <c r="BP487" s="118"/>
    </row>
    <row r="488" spans="1:68">
      <c r="A488" s="118"/>
      <c r="B488" s="118"/>
      <c r="C488" s="117"/>
      <c r="D488" s="11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24"/>
      <c r="AB488" s="118"/>
      <c r="AC488" s="118"/>
      <c r="AD488" s="118"/>
      <c r="AE488" s="117"/>
      <c r="AF488" s="118"/>
      <c r="AG488" s="118"/>
      <c r="AH488" s="117"/>
      <c r="AI488" s="118"/>
      <c r="AJ488" s="118"/>
      <c r="AK488" s="117"/>
      <c r="AO488" s="118"/>
      <c r="AP488" s="122"/>
      <c r="AQ488" s="117"/>
      <c r="AR488" s="118"/>
      <c r="AS488" s="124"/>
      <c r="AT488" s="118"/>
      <c r="AU488" s="118"/>
      <c r="AV488" s="118"/>
      <c r="AW488" s="118"/>
      <c r="AX488" s="122"/>
      <c r="AY488" s="124"/>
      <c r="AZ488" s="118"/>
      <c r="BA488" s="118"/>
      <c r="BB488" s="124"/>
      <c r="BC488" s="118"/>
      <c r="BD488" s="118"/>
      <c r="BE488" s="118"/>
      <c r="BF488" s="118"/>
      <c r="BG488" s="118"/>
      <c r="BH488" s="118"/>
      <c r="BI488" s="118"/>
      <c r="BJ488" s="118"/>
      <c r="BK488" s="118"/>
      <c r="BM488" s="118"/>
      <c r="BN488" s="118"/>
      <c r="BO488" s="118"/>
      <c r="BP488" s="118"/>
    </row>
    <row r="489" spans="1:68">
      <c r="A489" s="118"/>
      <c r="B489" s="118"/>
      <c r="C489" s="117"/>
      <c r="D489" s="11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6"/>
      <c r="Y489" s="118"/>
      <c r="Z489" s="118"/>
      <c r="AA489" s="124"/>
      <c r="AB489" s="118"/>
      <c r="AC489" s="118"/>
      <c r="AD489" s="118"/>
      <c r="AE489" s="117"/>
      <c r="AF489" s="118"/>
      <c r="AG489" s="118"/>
      <c r="AH489" s="117"/>
      <c r="AI489" s="118"/>
      <c r="AJ489" s="118"/>
      <c r="AK489" s="117"/>
      <c r="AO489" s="118"/>
      <c r="AP489" s="122"/>
      <c r="AQ489" s="117"/>
      <c r="AR489" s="118"/>
      <c r="AS489" s="124"/>
      <c r="AT489" s="118"/>
      <c r="AU489" s="118"/>
      <c r="AV489" s="118"/>
      <c r="AW489" s="118"/>
      <c r="AX489" s="122"/>
      <c r="AY489" s="124"/>
      <c r="AZ489" s="118"/>
      <c r="BA489" s="118"/>
      <c r="BB489" s="124"/>
      <c r="BC489" s="118"/>
      <c r="BD489" s="118"/>
      <c r="BE489" s="118"/>
      <c r="BF489" s="118"/>
      <c r="BG489" s="118"/>
      <c r="BH489" s="118"/>
      <c r="BI489" s="118"/>
      <c r="BJ489" s="118"/>
      <c r="BK489" s="118"/>
      <c r="BM489" s="118"/>
      <c r="BN489" s="118"/>
      <c r="BO489" s="118"/>
      <c r="BP489" s="118"/>
    </row>
    <row r="490" spans="1:68">
      <c r="A490" s="118"/>
      <c r="B490" s="118"/>
      <c r="C490" s="117"/>
      <c r="D490" s="117"/>
      <c r="E490" s="118"/>
      <c r="F490" s="118"/>
      <c r="G490" s="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24"/>
      <c r="AB490" s="118"/>
      <c r="AC490" s="118"/>
      <c r="AD490" s="118"/>
      <c r="AE490" s="117"/>
      <c r="AF490" s="118"/>
      <c r="AG490" s="118"/>
      <c r="AH490" s="117"/>
      <c r="AI490" s="118"/>
      <c r="AJ490" s="118"/>
      <c r="AK490" s="117"/>
      <c r="AO490" s="118"/>
      <c r="AP490" s="122"/>
      <c r="AQ490" s="117"/>
      <c r="AR490" s="118"/>
      <c r="AS490" s="124"/>
      <c r="AT490" s="118"/>
      <c r="AU490" s="118"/>
      <c r="AV490" s="118"/>
      <c r="AW490" s="118"/>
      <c r="AX490" s="122"/>
      <c r="AY490" s="124"/>
      <c r="AZ490" s="118"/>
      <c r="BA490" s="118"/>
      <c r="BB490" s="124"/>
      <c r="BC490" s="118"/>
      <c r="BD490" s="118"/>
      <c r="BE490" s="118"/>
      <c r="BF490" s="118"/>
      <c r="BG490" s="118"/>
      <c r="BH490" s="118"/>
      <c r="BI490" s="118"/>
      <c r="BJ490" s="118"/>
      <c r="BK490" s="118"/>
      <c r="BM490" s="118"/>
      <c r="BN490" s="118"/>
      <c r="BO490" s="118"/>
      <c r="BP490" s="118"/>
    </row>
    <row r="491" spans="1:68">
      <c r="A491" s="118"/>
      <c r="B491" s="118"/>
      <c r="C491" s="117"/>
      <c r="D491" s="11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24"/>
      <c r="AB491" s="118"/>
      <c r="AC491" s="118"/>
      <c r="AD491" s="118"/>
      <c r="AE491" s="117"/>
      <c r="AF491" s="118"/>
      <c r="AG491" s="118"/>
      <c r="AH491" s="117"/>
      <c r="AI491" s="118"/>
      <c r="AJ491" s="118"/>
      <c r="AK491" s="117"/>
      <c r="AO491" s="118"/>
      <c r="AP491" s="122"/>
      <c r="AQ491" s="117"/>
      <c r="AR491" s="118"/>
      <c r="AS491" s="124"/>
      <c r="AT491" s="118"/>
      <c r="AU491" s="118"/>
      <c r="AV491" s="118"/>
      <c r="AW491" s="118"/>
      <c r="AX491" s="122"/>
      <c r="AY491" s="124"/>
      <c r="AZ491" s="118"/>
      <c r="BA491" s="118"/>
      <c r="BB491" s="124"/>
      <c r="BC491" s="118"/>
      <c r="BD491" s="118"/>
      <c r="BE491" s="118"/>
      <c r="BF491" s="118"/>
      <c r="BG491" s="118"/>
      <c r="BH491" s="118"/>
      <c r="BI491" s="118"/>
      <c r="BJ491" s="118"/>
      <c r="BK491" s="118"/>
      <c r="BM491" s="118"/>
      <c r="BN491" s="118"/>
      <c r="BO491" s="118"/>
      <c r="BP491" s="118"/>
    </row>
    <row r="492" spans="1:68">
      <c r="A492" s="118"/>
      <c r="B492" s="118"/>
      <c r="C492" s="117"/>
      <c r="D492" s="11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24"/>
      <c r="AB492" s="118"/>
      <c r="AC492" s="118"/>
      <c r="AD492" s="118"/>
      <c r="AE492" s="117"/>
      <c r="AF492" s="118"/>
      <c r="AG492" s="118"/>
      <c r="AH492" s="117"/>
      <c r="AI492" s="118"/>
      <c r="AJ492" s="118"/>
      <c r="AK492" s="117"/>
      <c r="AO492" s="118"/>
      <c r="AP492" s="122"/>
      <c r="AQ492" s="117"/>
      <c r="AR492" s="118"/>
      <c r="AS492" s="124"/>
      <c r="AT492" s="118"/>
      <c r="AU492" s="118"/>
      <c r="AV492" s="118"/>
      <c r="AW492" s="118"/>
      <c r="AX492" s="122"/>
      <c r="AY492" s="124"/>
      <c r="AZ492" s="118"/>
      <c r="BA492" s="118"/>
      <c r="BB492" s="124"/>
      <c r="BC492" s="118"/>
      <c r="BD492" s="118"/>
      <c r="BE492" s="118"/>
      <c r="BF492" s="118"/>
      <c r="BG492" s="118"/>
      <c r="BH492" s="118"/>
      <c r="BI492" s="118"/>
      <c r="BJ492" s="118"/>
      <c r="BK492" s="118"/>
      <c r="BM492" s="118"/>
      <c r="BN492" s="118"/>
      <c r="BO492" s="118"/>
      <c r="BP492" s="118"/>
    </row>
    <row r="493" spans="1:68">
      <c r="A493" s="118"/>
      <c r="B493" s="118"/>
      <c r="C493" s="117"/>
      <c r="D493" s="11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8"/>
      <c r="Y493" s="118"/>
      <c r="Z493" s="118"/>
      <c r="AA493" s="124"/>
      <c r="AB493" s="118"/>
      <c r="AC493" s="118"/>
      <c r="AD493" s="118"/>
      <c r="AE493" s="117"/>
      <c r="AF493" s="118"/>
      <c r="AG493" s="118"/>
      <c r="AH493" s="117"/>
      <c r="AI493" s="118"/>
      <c r="AJ493" s="118"/>
      <c r="AK493" s="117"/>
      <c r="AO493" s="118"/>
      <c r="AP493" s="122"/>
      <c r="AQ493" s="117"/>
      <c r="AR493" s="118"/>
      <c r="AS493" s="124"/>
      <c r="AT493" s="118"/>
      <c r="AU493" s="118"/>
      <c r="AV493" s="118"/>
      <c r="AW493" s="118"/>
      <c r="AX493" s="122"/>
      <c r="AY493" s="124"/>
      <c r="AZ493" s="118"/>
      <c r="BA493" s="118"/>
      <c r="BB493" s="124"/>
      <c r="BC493" s="118"/>
      <c r="BD493" s="118"/>
      <c r="BE493" s="118"/>
      <c r="BF493" s="118"/>
      <c r="BG493" s="118"/>
      <c r="BH493" s="118"/>
      <c r="BI493" s="118"/>
      <c r="BJ493" s="118"/>
      <c r="BK493" s="118"/>
      <c r="BM493" s="118"/>
      <c r="BN493" s="118"/>
      <c r="BO493" s="118"/>
      <c r="BP493" s="118"/>
    </row>
    <row r="494" spans="1:68">
      <c r="A494" s="118"/>
      <c r="B494" s="118"/>
      <c r="C494" s="117"/>
      <c r="D494" s="11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24"/>
      <c r="AB494" s="118"/>
      <c r="AC494" s="118"/>
      <c r="AD494" s="118"/>
      <c r="AE494" s="117"/>
      <c r="AF494" s="118"/>
      <c r="AG494" s="118"/>
      <c r="AH494" s="117"/>
      <c r="AI494" s="118"/>
      <c r="AJ494" s="118"/>
      <c r="AK494" s="117"/>
      <c r="AO494" s="118"/>
      <c r="AP494" s="122"/>
      <c r="AQ494" s="117"/>
      <c r="AR494" s="118"/>
      <c r="AS494" s="124"/>
      <c r="AT494" s="118"/>
      <c r="AU494" s="118"/>
      <c r="AV494" s="118"/>
      <c r="AW494" s="118"/>
      <c r="AX494" s="122"/>
      <c r="AY494" s="124"/>
      <c r="AZ494" s="118"/>
      <c r="BA494" s="118"/>
      <c r="BB494" s="124"/>
      <c r="BC494" s="118"/>
      <c r="BD494" s="118"/>
      <c r="BE494" s="118"/>
      <c r="BF494" s="118"/>
      <c r="BG494" s="118"/>
      <c r="BH494" s="118"/>
      <c r="BI494" s="118"/>
      <c r="BJ494" s="118"/>
      <c r="BK494" s="118"/>
      <c r="BM494" s="118"/>
      <c r="BN494" s="118"/>
      <c r="BO494" s="118"/>
      <c r="BP494" s="118"/>
    </row>
    <row r="495" spans="1:68">
      <c r="A495" s="118"/>
      <c r="B495" s="118"/>
      <c r="C495" s="117"/>
      <c r="D495" s="11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24"/>
      <c r="AB495" s="118"/>
      <c r="AC495" s="118"/>
      <c r="AD495" s="118"/>
      <c r="AE495" s="117"/>
      <c r="AF495" s="118"/>
      <c r="AG495" s="118"/>
      <c r="AH495" s="117"/>
      <c r="AI495" s="118"/>
      <c r="AJ495" s="118"/>
      <c r="AK495" s="117"/>
      <c r="AO495" s="118"/>
      <c r="AP495" s="122"/>
      <c r="AQ495" s="117"/>
      <c r="AR495" s="118"/>
      <c r="AS495" s="124"/>
      <c r="AT495" s="118"/>
      <c r="AU495" s="118"/>
      <c r="AV495" s="118"/>
      <c r="AW495" s="118"/>
      <c r="AX495" s="122"/>
      <c r="AY495" s="124"/>
      <c r="AZ495" s="118"/>
      <c r="BA495" s="118"/>
      <c r="BB495" s="124"/>
      <c r="BC495" s="118"/>
      <c r="BD495" s="118"/>
      <c r="BE495" s="118"/>
      <c r="BF495" s="118"/>
      <c r="BG495" s="118"/>
      <c r="BH495" s="118"/>
      <c r="BI495" s="118"/>
      <c r="BJ495" s="118"/>
      <c r="BK495" s="118"/>
      <c r="BM495" s="118"/>
      <c r="BN495" s="118"/>
      <c r="BO495" s="118"/>
      <c r="BP495" s="118"/>
    </row>
    <row r="496" spans="1:68">
      <c r="A496" s="118"/>
      <c r="B496" s="118"/>
      <c r="C496" s="117"/>
      <c r="D496" s="11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24"/>
      <c r="AB496" s="118"/>
      <c r="AC496" s="118"/>
      <c r="AD496" s="118"/>
      <c r="AE496" s="117"/>
      <c r="AF496" s="118"/>
      <c r="AG496" s="118"/>
      <c r="AH496" s="117"/>
      <c r="AI496" s="118"/>
      <c r="AJ496" s="118"/>
      <c r="AK496" s="117"/>
      <c r="AO496" s="118"/>
      <c r="AP496" s="122"/>
      <c r="AQ496" s="117"/>
      <c r="AR496" s="118"/>
      <c r="AS496" s="124"/>
      <c r="AT496" s="118"/>
      <c r="AU496" s="118"/>
      <c r="AV496" s="118"/>
      <c r="AW496" s="118"/>
      <c r="AX496" s="122"/>
      <c r="AY496" s="124"/>
      <c r="AZ496" s="118"/>
      <c r="BA496" s="118"/>
      <c r="BB496" s="124"/>
      <c r="BC496" s="118"/>
      <c r="BD496" s="118"/>
      <c r="BE496" s="118"/>
      <c r="BF496" s="118"/>
      <c r="BG496" s="118"/>
      <c r="BH496" s="118"/>
      <c r="BI496" s="118"/>
      <c r="BJ496" s="118"/>
      <c r="BK496" s="118"/>
      <c r="BM496" s="118"/>
      <c r="BN496" s="118"/>
      <c r="BO496" s="118"/>
      <c r="BP496" s="118"/>
    </row>
    <row r="497" spans="1:68">
      <c r="A497" s="118"/>
      <c r="B497" s="118"/>
      <c r="C497" s="117"/>
      <c r="D497" s="11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24"/>
      <c r="AB497" s="118"/>
      <c r="AC497" s="118"/>
      <c r="AD497" s="118"/>
      <c r="AE497" s="117"/>
      <c r="AF497" s="118"/>
      <c r="AG497" s="118"/>
      <c r="AH497" s="117"/>
      <c r="AI497" s="118"/>
      <c r="AJ497" s="118"/>
      <c r="AK497" s="117"/>
      <c r="AO497" s="118"/>
      <c r="AP497" s="122"/>
      <c r="AQ497" s="117"/>
      <c r="AR497" s="118"/>
      <c r="AS497" s="124"/>
      <c r="AT497" s="118"/>
      <c r="AU497" s="118"/>
      <c r="AV497" s="118"/>
      <c r="AW497" s="118"/>
      <c r="AX497" s="122"/>
      <c r="AY497" s="124"/>
      <c r="AZ497" s="118"/>
      <c r="BA497" s="118"/>
      <c r="BB497" s="124"/>
      <c r="BC497" s="118"/>
      <c r="BD497" s="118"/>
      <c r="BE497" s="118"/>
      <c r="BF497" s="118"/>
      <c r="BG497" s="118"/>
      <c r="BH497" s="118"/>
      <c r="BI497" s="118"/>
      <c r="BJ497" s="118"/>
      <c r="BK497" s="118"/>
      <c r="BM497" s="118"/>
      <c r="BN497" s="118"/>
      <c r="BO497" s="118"/>
      <c r="BP497" s="118"/>
    </row>
    <row r="498" spans="1:68">
      <c r="A498" s="118"/>
      <c r="B498" s="118"/>
      <c r="C498" s="117"/>
      <c r="D498" s="117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24"/>
      <c r="AB498" s="118"/>
      <c r="AC498" s="118"/>
      <c r="AD498" s="118"/>
      <c r="AE498" s="117"/>
      <c r="AF498" s="118"/>
      <c r="AG498" s="118"/>
      <c r="AH498" s="117"/>
      <c r="AI498" s="118"/>
      <c r="AJ498" s="118"/>
      <c r="AK498" s="117"/>
      <c r="AO498" s="118"/>
      <c r="AP498" s="122"/>
      <c r="AQ498" s="117"/>
      <c r="AR498" s="118"/>
      <c r="AS498" s="124"/>
      <c r="AT498" s="118"/>
      <c r="AU498" s="118"/>
      <c r="AV498" s="118"/>
      <c r="AW498" s="118"/>
      <c r="AX498" s="122"/>
      <c r="AY498" s="124"/>
      <c r="AZ498" s="118"/>
      <c r="BA498" s="118"/>
      <c r="BB498" s="124"/>
      <c r="BC498" s="118"/>
      <c r="BD498" s="118"/>
      <c r="BE498" s="118"/>
      <c r="BF498" s="118"/>
      <c r="BG498" s="118"/>
      <c r="BH498" s="118"/>
      <c r="BI498" s="118"/>
      <c r="BJ498" s="118"/>
      <c r="BK498" s="118"/>
      <c r="BM498" s="118"/>
      <c r="BN498" s="118"/>
      <c r="BO498" s="118"/>
      <c r="BP498" s="118"/>
    </row>
    <row r="499" spans="1:68">
      <c r="A499" s="118"/>
      <c r="B499" s="118"/>
      <c r="C499" s="117"/>
      <c r="D499" s="11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24"/>
      <c r="AB499" s="118"/>
      <c r="AC499" s="118"/>
      <c r="AD499" s="118"/>
      <c r="AE499" s="117"/>
      <c r="AF499" s="118"/>
      <c r="AG499" s="118"/>
      <c r="AH499" s="117"/>
      <c r="AI499" s="118"/>
      <c r="AJ499" s="118"/>
      <c r="AK499" s="117"/>
      <c r="AO499" s="118"/>
      <c r="AP499" s="122"/>
      <c r="AQ499" s="117"/>
      <c r="AR499" s="118"/>
      <c r="AS499" s="124"/>
      <c r="AT499" s="118"/>
      <c r="AU499" s="118"/>
      <c r="AV499" s="118"/>
      <c r="AW499" s="118"/>
      <c r="AX499" s="122"/>
      <c r="AY499" s="124"/>
      <c r="AZ499" s="118"/>
      <c r="BA499" s="118"/>
      <c r="BB499" s="124"/>
      <c r="BC499" s="118"/>
      <c r="BD499" s="118"/>
      <c r="BE499" s="118"/>
      <c r="BF499" s="118"/>
      <c r="BG499" s="118"/>
      <c r="BH499" s="118"/>
      <c r="BI499" s="118"/>
      <c r="BJ499" s="118"/>
      <c r="BK499" s="118"/>
      <c r="BM499" s="118"/>
      <c r="BN499" s="118"/>
      <c r="BO499" s="118"/>
      <c r="BP499" s="118"/>
    </row>
    <row r="500" spans="1:68">
      <c r="A500" s="118"/>
      <c r="B500" s="118"/>
      <c r="C500" s="117"/>
      <c r="D500" s="11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24"/>
      <c r="AB500" s="118"/>
      <c r="AC500" s="118"/>
      <c r="AD500" s="118"/>
      <c r="AE500" s="117"/>
      <c r="AF500" s="118"/>
      <c r="AG500" s="118"/>
      <c r="AH500" s="117"/>
      <c r="AI500" s="118"/>
      <c r="AJ500" s="118"/>
      <c r="AK500" s="117"/>
      <c r="AO500" s="118"/>
      <c r="AP500" s="122"/>
      <c r="AQ500" s="117"/>
      <c r="AR500" s="118"/>
      <c r="AS500" s="124"/>
      <c r="AT500" s="118"/>
      <c r="AU500" s="118"/>
      <c r="AV500" s="118"/>
      <c r="AW500" s="118"/>
      <c r="AX500" s="122"/>
      <c r="AY500" s="124"/>
      <c r="AZ500" s="118"/>
      <c r="BA500" s="118"/>
      <c r="BB500" s="124"/>
      <c r="BC500" s="118"/>
      <c r="BD500" s="118"/>
      <c r="BE500" s="118"/>
      <c r="BF500" s="118"/>
      <c r="BG500" s="118"/>
      <c r="BH500" s="118"/>
      <c r="BI500" s="118"/>
      <c r="BJ500" s="118"/>
      <c r="BK500" s="118"/>
      <c r="BM500" s="118"/>
      <c r="BN500" s="118"/>
      <c r="BO500" s="118"/>
      <c r="BP500" s="118"/>
    </row>
    <row r="501" spans="1:68">
      <c r="A501" s="118"/>
      <c r="B501" s="118"/>
      <c r="C501" s="117"/>
      <c r="D501" s="11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24"/>
      <c r="AB501" s="118"/>
      <c r="AC501" s="118"/>
      <c r="AD501" s="118"/>
      <c r="AE501" s="117"/>
      <c r="AF501" s="118"/>
      <c r="AG501" s="118"/>
      <c r="AH501" s="117"/>
      <c r="AI501" s="118"/>
      <c r="AJ501" s="118"/>
      <c r="AK501" s="117"/>
      <c r="AO501" s="118"/>
      <c r="AP501" s="122"/>
      <c r="AQ501" s="117"/>
      <c r="AR501" s="118"/>
      <c r="AS501" s="124"/>
      <c r="AT501" s="118"/>
      <c r="AU501" s="118"/>
      <c r="AV501" s="118"/>
      <c r="AW501" s="118"/>
      <c r="AX501" s="122"/>
      <c r="AY501" s="124"/>
      <c r="AZ501" s="118"/>
      <c r="BA501" s="118"/>
      <c r="BB501" s="124"/>
      <c r="BC501" s="118"/>
      <c r="BD501" s="118"/>
      <c r="BE501" s="118"/>
      <c r="BF501" s="118"/>
      <c r="BG501" s="118"/>
      <c r="BH501" s="118"/>
      <c r="BI501" s="118"/>
      <c r="BJ501" s="118"/>
      <c r="BK501" s="118"/>
      <c r="BM501" s="118"/>
      <c r="BN501" s="118"/>
      <c r="BO501" s="118"/>
      <c r="BP501" s="118"/>
    </row>
    <row r="502" spans="1:68">
      <c r="A502" s="118"/>
      <c r="B502" s="118"/>
      <c r="C502" s="117"/>
      <c r="D502" s="11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24"/>
      <c r="AB502" s="118"/>
      <c r="AC502" s="118"/>
      <c r="AD502" s="118"/>
      <c r="AE502" s="117"/>
      <c r="AF502" s="118"/>
      <c r="AG502" s="118"/>
      <c r="AH502" s="117"/>
      <c r="AI502" s="118"/>
      <c r="AJ502" s="118"/>
      <c r="AK502" s="117"/>
      <c r="AO502" s="118"/>
      <c r="AP502" s="122"/>
      <c r="AQ502" s="117"/>
      <c r="AR502" s="118"/>
      <c r="AS502" s="124"/>
      <c r="AT502" s="118"/>
      <c r="AU502" s="118"/>
      <c r="AV502" s="118"/>
      <c r="AW502" s="118"/>
      <c r="AX502" s="122"/>
      <c r="AY502" s="124"/>
      <c r="AZ502" s="118"/>
      <c r="BA502" s="118"/>
      <c r="BB502" s="124"/>
      <c r="BC502" s="118"/>
      <c r="BD502" s="118"/>
      <c r="BE502" s="118"/>
      <c r="BF502" s="118"/>
      <c r="BG502" s="118"/>
      <c r="BH502" s="118"/>
      <c r="BI502" s="118"/>
      <c r="BJ502" s="118"/>
      <c r="BK502" s="118"/>
      <c r="BM502" s="118"/>
      <c r="BN502" s="118"/>
      <c r="BO502" s="118"/>
      <c r="BP502" s="118"/>
    </row>
    <row r="503" spans="1:68">
      <c r="A503" s="118"/>
      <c r="B503" s="118"/>
      <c r="C503" s="117"/>
      <c r="D503" s="11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24"/>
      <c r="AB503" s="118"/>
      <c r="AC503" s="118"/>
      <c r="AD503" s="118"/>
      <c r="AE503" s="117"/>
      <c r="AF503" s="118"/>
      <c r="AG503" s="118"/>
      <c r="AH503" s="117"/>
      <c r="AI503" s="118"/>
      <c r="AJ503" s="118"/>
      <c r="AK503" s="117"/>
      <c r="AO503" s="118"/>
      <c r="AP503" s="122"/>
      <c r="AQ503" s="117"/>
      <c r="AR503" s="118"/>
      <c r="AS503" s="124"/>
      <c r="AT503" s="118"/>
      <c r="AU503" s="118"/>
      <c r="AV503" s="118"/>
      <c r="AW503" s="118"/>
      <c r="AX503" s="122"/>
      <c r="AY503" s="124"/>
      <c r="AZ503" s="118"/>
      <c r="BA503" s="118"/>
      <c r="BB503" s="124"/>
      <c r="BC503" s="118"/>
      <c r="BD503" s="118"/>
      <c r="BE503" s="118"/>
      <c r="BF503" s="118"/>
      <c r="BG503" s="118"/>
      <c r="BH503" s="118"/>
      <c r="BI503" s="118"/>
      <c r="BJ503" s="118"/>
      <c r="BK503" s="118"/>
      <c r="BM503" s="118"/>
      <c r="BN503" s="118"/>
      <c r="BO503" s="118"/>
      <c r="BP503" s="118"/>
    </row>
    <row r="504" spans="1:68">
      <c r="A504" s="118"/>
      <c r="B504" s="118"/>
      <c r="C504" s="117"/>
      <c r="D504" s="11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24"/>
      <c r="AB504" s="118"/>
      <c r="AC504" s="118"/>
      <c r="AD504" s="118"/>
      <c r="AE504" s="117"/>
      <c r="AF504" s="118"/>
      <c r="AG504" s="118"/>
      <c r="AH504" s="117"/>
      <c r="AI504" s="118"/>
      <c r="AJ504" s="118"/>
      <c r="AK504" s="117"/>
      <c r="AO504" s="118"/>
      <c r="AP504" s="122"/>
      <c r="AQ504" s="117"/>
      <c r="AR504" s="118"/>
      <c r="AS504" s="124"/>
      <c r="AT504" s="118"/>
      <c r="AU504" s="118"/>
      <c r="AV504" s="118"/>
      <c r="AW504" s="118"/>
      <c r="AX504" s="122"/>
      <c r="AY504" s="124"/>
      <c r="AZ504" s="118"/>
      <c r="BA504" s="118"/>
      <c r="BB504" s="124"/>
      <c r="BC504" s="118"/>
      <c r="BD504" s="118"/>
      <c r="BE504" s="118"/>
      <c r="BF504" s="118"/>
      <c r="BG504" s="118"/>
      <c r="BH504" s="118"/>
      <c r="BI504" s="118"/>
      <c r="BJ504" s="118"/>
      <c r="BK504" s="118"/>
      <c r="BM504" s="118"/>
      <c r="BN504" s="118"/>
      <c r="BO504" s="118"/>
      <c r="BP504" s="118"/>
    </row>
    <row r="505" spans="1:68">
      <c r="A505" s="118"/>
      <c r="B505" s="118"/>
      <c r="C505" s="117"/>
      <c r="D505" s="11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24"/>
      <c r="AB505" s="118"/>
      <c r="AC505" s="118"/>
      <c r="AD505" s="118"/>
      <c r="AE505" s="117"/>
      <c r="AF505" s="118"/>
      <c r="AG505" s="118"/>
      <c r="AH505" s="117"/>
      <c r="AI505" s="118"/>
      <c r="AJ505" s="118"/>
      <c r="AK505" s="117"/>
      <c r="AO505" s="118"/>
      <c r="AP505" s="122"/>
      <c r="AQ505" s="117"/>
      <c r="AR505" s="118"/>
      <c r="AS505" s="124"/>
      <c r="AT505" s="118"/>
      <c r="AU505" s="118"/>
      <c r="AV505" s="118"/>
      <c r="AW505" s="118"/>
      <c r="AX505" s="122"/>
      <c r="AY505" s="124"/>
      <c r="AZ505" s="118"/>
      <c r="BA505" s="118"/>
      <c r="BB505" s="124"/>
      <c r="BC505" s="118"/>
      <c r="BD505" s="118"/>
      <c r="BE505" s="118"/>
      <c r="BF505" s="118"/>
      <c r="BG505" s="118"/>
      <c r="BH505" s="118"/>
      <c r="BI505" s="118"/>
      <c r="BJ505" s="118"/>
      <c r="BK505" s="118"/>
      <c r="BM505" s="118"/>
      <c r="BN505" s="118"/>
      <c r="BO505" s="118"/>
      <c r="BP505" s="118"/>
    </row>
    <row r="506" spans="1:68">
      <c r="A506" s="118"/>
      <c r="B506" s="118"/>
      <c r="C506" s="117"/>
      <c r="D506" s="11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24"/>
      <c r="AB506" s="118"/>
      <c r="AC506" s="118"/>
      <c r="AD506" s="118"/>
      <c r="AE506" s="117"/>
      <c r="AF506" s="118"/>
      <c r="AG506" s="118"/>
      <c r="AH506" s="117"/>
      <c r="AI506" s="118"/>
      <c r="AJ506" s="118"/>
      <c r="AK506" s="117"/>
      <c r="AO506" s="118"/>
      <c r="AP506" s="122"/>
      <c r="AQ506" s="117"/>
      <c r="AR506" s="118"/>
      <c r="AS506" s="124"/>
      <c r="AT506" s="118"/>
      <c r="AU506" s="118"/>
      <c r="AV506" s="118"/>
      <c r="AW506" s="118"/>
      <c r="AX506" s="122"/>
      <c r="AY506" s="124"/>
      <c r="AZ506" s="118"/>
      <c r="BA506" s="118"/>
      <c r="BB506" s="124"/>
      <c r="BC506" s="118"/>
      <c r="BD506" s="118"/>
      <c r="BE506" s="118"/>
      <c r="BF506" s="118"/>
      <c r="BG506" s="118"/>
      <c r="BH506" s="118"/>
      <c r="BI506" s="118"/>
      <c r="BJ506" s="118"/>
      <c r="BK506" s="118"/>
      <c r="BM506" s="118"/>
      <c r="BN506" s="118"/>
      <c r="BO506" s="118"/>
      <c r="BP506" s="118"/>
    </row>
    <row r="507" spans="1:68">
      <c r="A507" s="118"/>
      <c r="B507" s="118"/>
      <c r="C507" s="117"/>
      <c r="D507" s="11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24"/>
      <c r="AB507" s="118"/>
      <c r="AC507" s="118"/>
      <c r="AD507" s="118"/>
      <c r="AE507" s="117"/>
      <c r="AF507" s="118"/>
      <c r="AG507" s="118"/>
      <c r="AH507" s="117"/>
      <c r="AI507" s="118"/>
      <c r="AJ507" s="118"/>
      <c r="AK507" s="117"/>
      <c r="AO507" s="118"/>
      <c r="AP507" s="122"/>
      <c r="AQ507" s="117"/>
      <c r="AR507" s="118"/>
      <c r="AS507" s="124"/>
      <c r="AT507" s="118"/>
      <c r="AU507" s="118"/>
      <c r="AV507" s="118"/>
      <c r="AW507" s="118"/>
      <c r="AX507" s="122"/>
      <c r="AY507" s="124"/>
      <c r="AZ507" s="118"/>
      <c r="BA507" s="118"/>
      <c r="BB507" s="124"/>
      <c r="BC507" s="118"/>
      <c r="BD507" s="118"/>
      <c r="BE507" s="118"/>
      <c r="BF507" s="118"/>
      <c r="BG507" s="118"/>
      <c r="BH507" s="118"/>
      <c r="BI507" s="118"/>
      <c r="BJ507" s="118"/>
      <c r="BK507" s="118"/>
      <c r="BM507" s="118"/>
      <c r="BN507" s="118"/>
      <c r="BO507" s="118"/>
      <c r="BP507" s="118"/>
    </row>
    <row r="508" spans="1:68">
      <c r="A508" s="118"/>
      <c r="B508" s="118"/>
      <c r="C508" s="117"/>
      <c r="D508" s="11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24"/>
      <c r="AB508" s="118"/>
      <c r="AC508" s="118"/>
      <c r="AD508" s="118"/>
      <c r="AE508" s="117"/>
      <c r="AF508" s="118"/>
      <c r="AG508" s="118"/>
      <c r="AH508" s="117"/>
      <c r="AI508" s="118"/>
      <c r="AJ508" s="118"/>
      <c r="AK508" s="117"/>
      <c r="AO508" s="118"/>
      <c r="AP508" s="122"/>
      <c r="AQ508" s="117"/>
      <c r="AR508" s="118"/>
      <c r="AS508" s="124"/>
      <c r="AT508" s="118"/>
      <c r="AU508" s="118"/>
      <c r="AV508" s="118"/>
      <c r="AW508" s="118"/>
      <c r="AX508" s="122"/>
      <c r="AY508" s="124"/>
      <c r="AZ508" s="118"/>
      <c r="BA508" s="118"/>
      <c r="BB508" s="124"/>
      <c r="BC508" s="118"/>
      <c r="BD508" s="118"/>
      <c r="BE508" s="118"/>
      <c r="BF508" s="118"/>
      <c r="BG508" s="118"/>
      <c r="BH508" s="118"/>
      <c r="BI508" s="118"/>
      <c r="BJ508" s="118"/>
      <c r="BK508" s="118"/>
      <c r="BM508" s="118"/>
      <c r="BN508" s="118"/>
      <c r="BO508" s="118"/>
      <c r="BP508" s="118"/>
    </row>
    <row r="509" spans="1:68">
      <c r="A509" s="118"/>
      <c r="B509" s="118"/>
      <c r="C509" s="117"/>
      <c r="D509" s="11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24"/>
      <c r="AB509" s="118"/>
      <c r="AC509" s="118"/>
      <c r="AD509" s="118"/>
      <c r="AE509" s="117"/>
      <c r="AF509" s="118"/>
      <c r="AG509" s="118"/>
      <c r="AH509" s="117"/>
      <c r="AI509" s="118"/>
      <c r="AJ509" s="118"/>
      <c r="AK509" s="117"/>
      <c r="AO509" s="118"/>
      <c r="AP509" s="122"/>
      <c r="AQ509" s="117"/>
      <c r="AR509" s="118"/>
      <c r="AS509" s="124"/>
      <c r="AT509" s="118"/>
      <c r="AU509" s="118"/>
      <c r="AV509" s="118"/>
      <c r="AW509" s="118"/>
      <c r="AX509" s="122"/>
      <c r="AY509" s="124"/>
      <c r="AZ509" s="118"/>
      <c r="BA509" s="118"/>
      <c r="BB509" s="124"/>
      <c r="BC509" s="118"/>
      <c r="BD509" s="118"/>
      <c r="BE509" s="118"/>
      <c r="BF509" s="118"/>
      <c r="BG509" s="118"/>
      <c r="BH509" s="118"/>
      <c r="BI509" s="118"/>
      <c r="BJ509" s="118"/>
      <c r="BK509" s="118"/>
      <c r="BM509" s="118"/>
      <c r="BN509" s="118"/>
      <c r="BO509" s="118"/>
      <c r="BP509" s="118"/>
    </row>
    <row r="510" spans="1:68">
      <c r="A510" s="118"/>
      <c r="B510" s="118"/>
      <c r="C510" s="117"/>
      <c r="D510" s="11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24"/>
      <c r="AB510" s="118"/>
      <c r="AC510" s="118"/>
      <c r="AD510" s="118"/>
      <c r="AE510" s="117"/>
      <c r="AF510" s="118"/>
      <c r="AG510" s="118"/>
      <c r="AH510" s="117"/>
      <c r="AI510" s="118"/>
      <c r="AJ510" s="118"/>
      <c r="AK510" s="117"/>
      <c r="AO510" s="118"/>
      <c r="AP510" s="122"/>
      <c r="AQ510" s="117"/>
      <c r="AR510" s="118"/>
      <c r="AS510" s="124"/>
      <c r="AT510" s="118"/>
      <c r="AU510" s="118"/>
      <c r="AV510" s="118"/>
      <c r="AW510" s="118"/>
      <c r="AX510" s="122"/>
      <c r="AY510" s="124"/>
      <c r="AZ510" s="118"/>
      <c r="BA510" s="118"/>
      <c r="BB510" s="124"/>
      <c r="BC510" s="118"/>
      <c r="BD510" s="118"/>
      <c r="BE510" s="118"/>
      <c r="BF510" s="118"/>
      <c r="BG510" s="118"/>
      <c r="BH510" s="118"/>
      <c r="BI510" s="118"/>
      <c r="BJ510" s="118"/>
      <c r="BK510" s="118"/>
      <c r="BM510" s="118"/>
      <c r="BN510" s="118"/>
      <c r="BO510" s="118"/>
      <c r="BP510" s="118"/>
    </row>
    <row r="511" spans="1:68">
      <c r="A511" s="118"/>
      <c r="B511" s="118"/>
      <c r="C511" s="117"/>
      <c r="D511" s="11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24"/>
      <c r="AB511" s="118"/>
      <c r="AC511" s="118"/>
      <c r="AD511" s="118"/>
      <c r="AE511" s="117"/>
      <c r="AF511" s="118"/>
      <c r="AG511" s="118"/>
      <c r="AH511" s="117"/>
      <c r="AI511" s="118"/>
      <c r="AJ511" s="118"/>
      <c r="AK511" s="117"/>
      <c r="AO511" s="118"/>
      <c r="AP511" s="122"/>
      <c r="AQ511" s="117"/>
      <c r="AR511" s="118"/>
      <c r="AS511" s="124"/>
      <c r="AT511" s="118"/>
      <c r="AU511" s="118"/>
      <c r="AV511" s="118"/>
      <c r="AW511" s="118"/>
      <c r="AX511" s="122"/>
      <c r="AY511" s="124"/>
      <c r="AZ511" s="118"/>
      <c r="BA511" s="118"/>
      <c r="BB511" s="124"/>
      <c r="BC511" s="118"/>
      <c r="BD511" s="118"/>
      <c r="BE511" s="118"/>
      <c r="BF511" s="118"/>
      <c r="BG511" s="118"/>
      <c r="BH511" s="118"/>
      <c r="BI511" s="118"/>
      <c r="BJ511" s="118"/>
      <c r="BK511" s="118"/>
      <c r="BM511" s="118"/>
      <c r="BN511" s="118"/>
      <c r="BO511" s="118"/>
      <c r="BP511" s="118"/>
    </row>
    <row r="512" spans="1:68">
      <c r="A512" s="118"/>
      <c r="B512" s="118"/>
      <c r="C512" s="117"/>
      <c r="D512" s="11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24"/>
      <c r="AB512" s="118"/>
      <c r="AC512" s="118"/>
      <c r="AD512" s="118"/>
      <c r="AE512" s="117"/>
      <c r="AF512" s="118"/>
      <c r="AG512" s="118"/>
      <c r="AH512" s="117"/>
      <c r="AI512" s="118"/>
      <c r="AJ512" s="118"/>
      <c r="AK512" s="117"/>
      <c r="AO512" s="118"/>
      <c r="AP512" s="122"/>
      <c r="AQ512" s="117"/>
      <c r="AR512" s="118"/>
      <c r="AS512" s="124"/>
      <c r="AT512" s="118"/>
      <c r="AU512" s="118"/>
      <c r="AV512" s="118"/>
      <c r="AW512" s="118"/>
      <c r="AX512" s="122"/>
      <c r="AY512" s="124"/>
      <c r="AZ512" s="118"/>
      <c r="BA512" s="118"/>
      <c r="BB512" s="124"/>
      <c r="BC512" s="118"/>
      <c r="BD512" s="118"/>
      <c r="BE512" s="118"/>
      <c r="BF512" s="118"/>
      <c r="BG512" s="118"/>
      <c r="BH512" s="118"/>
      <c r="BI512" s="118"/>
      <c r="BJ512" s="118"/>
      <c r="BK512" s="118"/>
      <c r="BM512" s="118"/>
      <c r="BN512" s="118"/>
      <c r="BO512" s="118"/>
      <c r="BP512" s="118"/>
    </row>
    <row r="513" spans="1:68">
      <c r="A513" s="118"/>
      <c r="B513" s="118"/>
      <c r="C513" s="117"/>
      <c r="D513" s="11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24"/>
      <c r="AB513" s="118"/>
      <c r="AC513" s="118"/>
      <c r="AD513" s="118"/>
      <c r="AE513" s="117"/>
      <c r="AF513" s="118"/>
      <c r="AG513" s="118"/>
      <c r="AH513" s="117"/>
      <c r="AI513" s="118"/>
      <c r="AJ513" s="118"/>
      <c r="AK513" s="117"/>
      <c r="AO513" s="118"/>
      <c r="AP513" s="122"/>
      <c r="AQ513" s="117"/>
      <c r="AR513" s="118"/>
      <c r="AS513" s="124"/>
      <c r="AT513" s="118"/>
      <c r="AU513" s="118"/>
      <c r="AV513" s="118"/>
      <c r="AW513" s="118"/>
      <c r="AX513" s="122"/>
      <c r="AY513" s="124"/>
      <c r="AZ513" s="118"/>
      <c r="BA513" s="118"/>
      <c r="BB513" s="124"/>
      <c r="BC513" s="118"/>
      <c r="BD513" s="118"/>
      <c r="BE513" s="118"/>
      <c r="BF513" s="118"/>
      <c r="BG513" s="118"/>
      <c r="BH513" s="118"/>
      <c r="BI513" s="118"/>
      <c r="BJ513" s="118"/>
      <c r="BK513" s="118"/>
      <c r="BM513" s="118"/>
      <c r="BN513" s="118"/>
      <c r="BO513" s="118"/>
      <c r="BP513" s="118"/>
    </row>
    <row r="514" spans="1:68">
      <c r="A514" s="118"/>
      <c r="B514" s="118"/>
      <c r="C514" s="117"/>
      <c r="D514" s="11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24"/>
      <c r="AB514" s="118"/>
      <c r="AC514" s="118"/>
      <c r="AD514" s="118"/>
      <c r="AE514" s="117"/>
      <c r="AF514" s="118"/>
      <c r="AG514" s="118"/>
      <c r="AH514" s="117"/>
      <c r="AI514" s="118"/>
      <c r="AJ514" s="118"/>
      <c r="AK514" s="117"/>
      <c r="AO514" s="118"/>
      <c r="AP514" s="122"/>
      <c r="AQ514" s="117"/>
      <c r="AR514" s="118"/>
      <c r="AS514" s="124"/>
      <c r="AT514" s="118"/>
      <c r="AU514" s="118"/>
      <c r="AV514" s="118"/>
      <c r="AW514" s="118"/>
      <c r="AX514" s="122"/>
      <c r="AY514" s="124"/>
      <c r="AZ514" s="118"/>
      <c r="BA514" s="118"/>
      <c r="BB514" s="124"/>
      <c r="BC514" s="118"/>
      <c r="BD514" s="118"/>
      <c r="BE514" s="118"/>
      <c r="BF514" s="118"/>
      <c r="BG514" s="118"/>
      <c r="BH514" s="118"/>
      <c r="BI514" s="118"/>
      <c r="BJ514" s="118"/>
      <c r="BK514" s="118"/>
      <c r="BM514" s="118"/>
      <c r="BN514" s="118"/>
      <c r="BO514" s="118"/>
      <c r="BP514" s="118"/>
    </row>
    <row r="515" spans="1:68">
      <c r="A515" s="118"/>
      <c r="B515" s="118"/>
      <c r="C515" s="117"/>
      <c r="D515" s="11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24"/>
      <c r="AB515" s="118"/>
      <c r="AC515" s="118"/>
      <c r="AD515" s="118"/>
      <c r="AE515" s="117"/>
      <c r="AF515" s="118"/>
      <c r="AG515" s="118"/>
      <c r="AH515" s="117"/>
      <c r="AI515" s="118"/>
      <c r="AJ515" s="118"/>
      <c r="AK515" s="117"/>
      <c r="AO515" s="118"/>
      <c r="AP515" s="122"/>
      <c r="AQ515" s="117"/>
      <c r="AR515" s="118"/>
      <c r="AS515" s="124"/>
      <c r="AT515" s="118"/>
      <c r="AU515" s="118"/>
      <c r="AV515" s="118"/>
      <c r="AW515" s="118"/>
      <c r="AX515" s="122"/>
      <c r="AY515" s="124"/>
      <c r="AZ515" s="118"/>
      <c r="BA515" s="118"/>
      <c r="BB515" s="124"/>
      <c r="BC515" s="118"/>
      <c r="BD515" s="118"/>
      <c r="BE515" s="118"/>
      <c r="BF515" s="118"/>
      <c r="BG515" s="118"/>
      <c r="BH515" s="118"/>
      <c r="BI515" s="118"/>
      <c r="BJ515" s="118"/>
      <c r="BK515" s="118"/>
      <c r="BM515" s="118"/>
      <c r="BN515" s="118"/>
      <c r="BO515" s="118"/>
      <c r="BP515" s="118"/>
    </row>
    <row r="516" spans="1:68">
      <c r="A516" s="118"/>
      <c r="B516" s="118"/>
      <c r="C516" s="117"/>
      <c r="D516" s="11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24"/>
      <c r="AB516" s="118"/>
      <c r="AC516" s="118"/>
      <c r="AD516" s="118"/>
      <c r="AE516" s="117"/>
      <c r="AF516" s="118"/>
      <c r="AG516" s="118"/>
      <c r="AH516" s="117"/>
      <c r="AI516" s="118"/>
      <c r="AJ516" s="118"/>
      <c r="AK516" s="117"/>
      <c r="AO516" s="118"/>
      <c r="AP516" s="122"/>
      <c r="AQ516" s="117"/>
      <c r="AR516" s="118"/>
      <c r="AS516" s="124"/>
      <c r="AT516" s="118"/>
      <c r="AU516" s="118"/>
      <c r="AV516" s="118"/>
      <c r="AW516" s="118"/>
      <c r="AX516" s="122"/>
      <c r="AY516" s="124"/>
      <c r="AZ516" s="118"/>
      <c r="BA516" s="118"/>
      <c r="BB516" s="124"/>
      <c r="BC516" s="118"/>
      <c r="BD516" s="118"/>
      <c r="BE516" s="118"/>
      <c r="BF516" s="118"/>
      <c r="BG516" s="118"/>
      <c r="BH516" s="118"/>
      <c r="BI516" s="118"/>
      <c r="BJ516" s="118"/>
      <c r="BK516" s="118"/>
      <c r="BM516" s="118"/>
      <c r="BN516" s="118"/>
      <c r="BO516" s="118"/>
      <c r="BP516" s="118"/>
    </row>
    <row r="517" spans="1:68">
      <c r="A517" s="118"/>
      <c r="B517" s="118"/>
      <c r="C517" s="117"/>
      <c r="D517" s="117"/>
      <c r="E517" s="118"/>
      <c r="F517" s="118"/>
      <c r="G517" s="141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24"/>
      <c r="AB517" s="118"/>
      <c r="AC517" s="118"/>
      <c r="AD517" s="118"/>
      <c r="AE517" s="117"/>
      <c r="AF517" s="118"/>
      <c r="AG517" s="118"/>
      <c r="AH517" s="117"/>
      <c r="AI517" s="118"/>
      <c r="AJ517" s="118"/>
      <c r="AK517" s="117"/>
      <c r="AO517" s="118"/>
      <c r="AP517" s="122"/>
      <c r="AQ517" s="117"/>
      <c r="AR517" s="118"/>
      <c r="AS517" s="124"/>
      <c r="AT517" s="118"/>
      <c r="AU517" s="118"/>
      <c r="AV517" s="118"/>
      <c r="AW517" s="118"/>
      <c r="AX517" s="122"/>
      <c r="AY517" s="124"/>
      <c r="AZ517" s="118"/>
      <c r="BA517" s="118"/>
      <c r="BB517" s="124"/>
      <c r="BC517" s="118"/>
      <c r="BD517" s="118"/>
      <c r="BE517" s="118"/>
      <c r="BF517" s="118"/>
      <c r="BG517" s="118"/>
      <c r="BH517" s="118"/>
      <c r="BI517" s="118"/>
      <c r="BJ517" s="118"/>
      <c r="BK517" s="118"/>
      <c r="BM517" s="118"/>
      <c r="BN517" s="118"/>
      <c r="BO517" s="118"/>
      <c r="BP517" s="118"/>
    </row>
    <row r="518" spans="1:68">
      <c r="A518" s="118"/>
      <c r="B518" s="118"/>
      <c r="C518" s="117"/>
      <c r="D518" s="11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24"/>
      <c r="AB518" s="118"/>
      <c r="AC518" s="118"/>
      <c r="AD518" s="118"/>
      <c r="AE518" s="117"/>
      <c r="AF518" s="118"/>
      <c r="AG518" s="118"/>
      <c r="AH518" s="117"/>
      <c r="AI518" s="118"/>
      <c r="AJ518" s="118"/>
      <c r="AK518" s="117"/>
      <c r="AO518" s="118"/>
      <c r="AP518" s="122"/>
      <c r="AQ518" s="117"/>
      <c r="AR518" s="118"/>
      <c r="AS518" s="124"/>
      <c r="AT518" s="118"/>
      <c r="AU518" s="118"/>
      <c r="AV518" s="118"/>
      <c r="AW518" s="118"/>
      <c r="AX518" s="122"/>
      <c r="AY518" s="124"/>
      <c r="AZ518" s="118"/>
      <c r="BA518" s="118"/>
      <c r="BB518" s="124"/>
      <c r="BC518" s="118"/>
      <c r="BD518" s="118"/>
      <c r="BE518" s="118"/>
      <c r="BF518" s="118"/>
      <c r="BG518" s="118"/>
      <c r="BH518" s="118"/>
      <c r="BI518" s="118"/>
      <c r="BJ518" s="118"/>
      <c r="BK518" s="118"/>
      <c r="BM518" s="118"/>
      <c r="BN518" s="118"/>
      <c r="BO518" s="118"/>
      <c r="BP518" s="118"/>
    </row>
    <row r="519" spans="1:68">
      <c r="A519" s="118"/>
      <c r="B519" s="118"/>
      <c r="C519" s="117"/>
      <c r="D519" s="11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24"/>
      <c r="AB519" s="118"/>
      <c r="AC519" s="118"/>
      <c r="AD519" s="118"/>
      <c r="AE519" s="117"/>
      <c r="AF519" s="118"/>
      <c r="AG519" s="118"/>
      <c r="AH519" s="117"/>
      <c r="AI519" s="118"/>
      <c r="AJ519" s="118"/>
      <c r="AK519" s="117"/>
      <c r="AO519" s="118"/>
      <c r="AP519" s="122"/>
      <c r="AQ519" s="117"/>
      <c r="AR519" s="118"/>
      <c r="AS519" s="124"/>
      <c r="AT519" s="118"/>
      <c r="AU519" s="118"/>
      <c r="AV519" s="118"/>
      <c r="AW519" s="118"/>
      <c r="AX519" s="122"/>
      <c r="AY519" s="124"/>
      <c r="AZ519" s="118"/>
      <c r="BA519" s="118"/>
      <c r="BB519" s="124"/>
      <c r="BC519" s="118"/>
      <c r="BD519" s="118"/>
      <c r="BE519" s="118"/>
      <c r="BF519" s="118"/>
      <c r="BG519" s="118"/>
      <c r="BH519" s="118"/>
      <c r="BI519" s="118"/>
      <c r="BJ519" s="118"/>
      <c r="BK519" s="118"/>
      <c r="BM519" s="118"/>
      <c r="BN519" s="118"/>
      <c r="BO519" s="118"/>
      <c r="BP519" s="118"/>
    </row>
    <row r="520" spans="1:68">
      <c r="A520" s="118"/>
      <c r="B520" s="118"/>
      <c r="C520" s="117"/>
      <c r="D520" s="11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24"/>
      <c r="AB520" s="118"/>
      <c r="AC520" s="118"/>
      <c r="AD520" s="118"/>
      <c r="AE520" s="117"/>
      <c r="AF520" s="118"/>
      <c r="AG520" s="118"/>
      <c r="AH520" s="117"/>
      <c r="AI520" s="118"/>
      <c r="AJ520" s="118"/>
      <c r="AK520" s="117"/>
      <c r="AO520" s="118"/>
      <c r="AP520" s="122"/>
      <c r="AQ520" s="117"/>
      <c r="AR520" s="118"/>
      <c r="AS520" s="124"/>
      <c r="AT520" s="118"/>
      <c r="AU520" s="118"/>
      <c r="AV520" s="118"/>
      <c r="AW520" s="118"/>
      <c r="AX520" s="122"/>
      <c r="AY520" s="124"/>
      <c r="AZ520" s="118"/>
      <c r="BA520" s="118"/>
      <c r="BB520" s="124"/>
      <c r="BC520" s="118"/>
      <c r="BD520" s="118"/>
      <c r="BE520" s="118"/>
      <c r="BF520" s="118"/>
      <c r="BG520" s="118"/>
      <c r="BH520" s="118"/>
      <c r="BI520" s="118"/>
      <c r="BJ520" s="118"/>
      <c r="BK520" s="118"/>
      <c r="BM520" s="118"/>
      <c r="BN520" s="118"/>
      <c r="BO520" s="118"/>
      <c r="BP520" s="118"/>
    </row>
    <row r="521" spans="1:68">
      <c r="A521" s="118"/>
      <c r="B521" s="118"/>
      <c r="C521" s="117"/>
      <c r="D521" s="11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24"/>
      <c r="AB521" s="118"/>
      <c r="AC521" s="118"/>
      <c r="AD521" s="118"/>
      <c r="AE521" s="117"/>
      <c r="AF521" s="118"/>
      <c r="AG521" s="118"/>
      <c r="AH521" s="117"/>
      <c r="AI521" s="118"/>
      <c r="AJ521" s="118"/>
      <c r="AK521" s="117"/>
      <c r="AO521" s="118"/>
      <c r="AP521" s="122"/>
      <c r="AQ521" s="117"/>
      <c r="AR521" s="118"/>
      <c r="AS521" s="124"/>
      <c r="AT521" s="118"/>
      <c r="AU521" s="118"/>
      <c r="AV521" s="118"/>
      <c r="AW521" s="118"/>
      <c r="AX521" s="122"/>
      <c r="AY521" s="124"/>
      <c r="AZ521" s="118"/>
      <c r="BA521" s="118"/>
      <c r="BB521" s="124"/>
      <c r="BC521" s="118"/>
      <c r="BD521" s="118"/>
      <c r="BE521" s="118"/>
      <c r="BF521" s="118"/>
      <c r="BG521" s="118"/>
      <c r="BH521" s="118"/>
      <c r="BI521" s="118"/>
      <c r="BJ521" s="118"/>
      <c r="BK521" s="118"/>
      <c r="BM521" s="118"/>
      <c r="BN521" s="118"/>
      <c r="BO521" s="118"/>
      <c r="BP521" s="118"/>
    </row>
    <row r="522" spans="1:68">
      <c r="A522" s="118"/>
      <c r="B522" s="118"/>
      <c r="C522" s="117"/>
      <c r="D522" s="11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24"/>
      <c r="AB522" s="118"/>
      <c r="AC522" s="118"/>
      <c r="AD522" s="118"/>
      <c r="AE522" s="117"/>
      <c r="AF522" s="118"/>
      <c r="AG522" s="118"/>
      <c r="AH522" s="117"/>
      <c r="AI522" s="118"/>
      <c r="AJ522" s="118"/>
      <c r="AK522" s="117"/>
      <c r="AO522" s="118"/>
      <c r="AP522" s="122"/>
      <c r="AQ522" s="117"/>
      <c r="AR522" s="118"/>
      <c r="AS522" s="124"/>
      <c r="AT522" s="118"/>
      <c r="AU522" s="118"/>
      <c r="AV522" s="118"/>
      <c r="AW522" s="118"/>
      <c r="AX522" s="122"/>
      <c r="AY522" s="124"/>
      <c r="AZ522" s="118"/>
      <c r="BA522" s="118"/>
      <c r="BB522" s="124"/>
      <c r="BC522" s="118"/>
      <c r="BD522" s="118"/>
      <c r="BE522" s="118"/>
      <c r="BF522" s="118"/>
      <c r="BG522" s="118"/>
      <c r="BH522" s="118"/>
      <c r="BI522" s="118"/>
      <c r="BJ522" s="118"/>
      <c r="BK522" s="118"/>
      <c r="BM522" s="118"/>
      <c r="BN522" s="118"/>
      <c r="BO522" s="118"/>
      <c r="BP522" s="118"/>
    </row>
    <row r="523" spans="1:68">
      <c r="A523" s="118"/>
      <c r="B523" s="118"/>
      <c r="C523" s="117"/>
      <c r="D523" s="11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24"/>
      <c r="AB523" s="118"/>
      <c r="AC523" s="118"/>
      <c r="AD523" s="118"/>
      <c r="AE523" s="117"/>
      <c r="AF523" s="118"/>
      <c r="AG523" s="118"/>
      <c r="AH523" s="117"/>
      <c r="AI523" s="118"/>
      <c r="AJ523" s="118"/>
      <c r="AK523" s="117"/>
      <c r="AO523" s="118"/>
      <c r="AP523" s="122"/>
      <c r="AQ523" s="117"/>
      <c r="AR523" s="118"/>
      <c r="AS523" s="124"/>
      <c r="AT523" s="118"/>
      <c r="AU523" s="118"/>
      <c r="AV523" s="118"/>
      <c r="AW523" s="118"/>
      <c r="AX523" s="122"/>
      <c r="AY523" s="124"/>
      <c r="AZ523" s="118"/>
      <c r="BA523" s="118"/>
      <c r="BB523" s="124"/>
      <c r="BC523" s="118"/>
      <c r="BD523" s="118"/>
      <c r="BE523" s="118"/>
      <c r="BF523" s="118"/>
      <c r="BG523" s="118"/>
      <c r="BH523" s="118"/>
      <c r="BI523" s="118"/>
      <c r="BJ523" s="118"/>
      <c r="BK523" s="118"/>
      <c r="BM523" s="118"/>
      <c r="BN523" s="118"/>
      <c r="BO523" s="118"/>
      <c r="BP523" s="118"/>
    </row>
    <row r="524" spans="1:68">
      <c r="A524" s="118"/>
      <c r="B524" s="118"/>
      <c r="C524" s="117"/>
      <c r="D524" s="11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24"/>
      <c r="AB524" s="118"/>
      <c r="AC524" s="118"/>
      <c r="AD524" s="118"/>
      <c r="AE524" s="117"/>
      <c r="AF524" s="118"/>
      <c r="AG524" s="118"/>
      <c r="AH524" s="117"/>
      <c r="AI524" s="118"/>
      <c r="AJ524" s="118"/>
      <c r="AK524" s="117"/>
      <c r="AO524" s="118"/>
      <c r="AP524" s="122"/>
      <c r="AQ524" s="117"/>
      <c r="AR524" s="118"/>
      <c r="AS524" s="124"/>
      <c r="AT524" s="118"/>
      <c r="AU524" s="118"/>
      <c r="AV524" s="118"/>
      <c r="AW524" s="118"/>
      <c r="AX524" s="122"/>
      <c r="AY524" s="124"/>
      <c r="AZ524" s="118"/>
      <c r="BA524" s="118"/>
      <c r="BB524" s="124"/>
      <c r="BC524" s="118"/>
      <c r="BD524" s="118"/>
      <c r="BE524" s="118"/>
      <c r="BF524" s="118"/>
      <c r="BG524" s="118"/>
      <c r="BH524" s="118"/>
      <c r="BI524" s="118"/>
      <c r="BJ524" s="118"/>
      <c r="BK524" s="118"/>
      <c r="BM524" s="118"/>
      <c r="BN524" s="118"/>
      <c r="BO524" s="118"/>
      <c r="BP524" s="118"/>
    </row>
    <row r="525" spans="1:68">
      <c r="A525" s="118"/>
      <c r="B525" s="118"/>
      <c r="C525" s="117"/>
      <c r="D525" s="11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24"/>
      <c r="AB525" s="118"/>
      <c r="AC525" s="118"/>
      <c r="AD525" s="118"/>
      <c r="AE525" s="117"/>
      <c r="AF525" s="118"/>
      <c r="AG525" s="118"/>
      <c r="AH525" s="117"/>
      <c r="AI525" s="118"/>
      <c r="AJ525" s="118"/>
      <c r="AK525" s="117"/>
      <c r="AO525" s="118"/>
      <c r="AP525" s="122"/>
      <c r="AQ525" s="117"/>
      <c r="AR525" s="118"/>
      <c r="AS525" s="124"/>
      <c r="AT525" s="118"/>
      <c r="AU525" s="118"/>
      <c r="AV525" s="118"/>
      <c r="AW525" s="118"/>
      <c r="AX525" s="122"/>
      <c r="AY525" s="124"/>
      <c r="AZ525" s="118"/>
      <c r="BA525" s="118"/>
      <c r="BB525" s="124"/>
      <c r="BC525" s="118"/>
      <c r="BD525" s="118"/>
      <c r="BE525" s="118"/>
      <c r="BF525" s="118"/>
      <c r="BG525" s="118"/>
      <c r="BH525" s="118"/>
      <c r="BI525" s="118"/>
      <c r="BJ525" s="118"/>
      <c r="BK525" s="118"/>
      <c r="BM525" s="118"/>
      <c r="BN525" s="118"/>
      <c r="BO525" s="118"/>
      <c r="BP525" s="118"/>
    </row>
    <row r="526" spans="1:68">
      <c r="A526" s="118"/>
      <c r="B526" s="118"/>
      <c r="C526" s="117"/>
      <c r="D526" s="11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24"/>
      <c r="AB526" s="118"/>
      <c r="AC526" s="118"/>
      <c r="AD526" s="118"/>
      <c r="AE526" s="117"/>
      <c r="AF526" s="118"/>
      <c r="AG526" s="118"/>
      <c r="AH526" s="117"/>
      <c r="AI526" s="118"/>
      <c r="AJ526" s="118"/>
      <c r="AK526" s="117"/>
      <c r="AO526" s="118"/>
      <c r="AP526" s="122"/>
      <c r="AQ526" s="117"/>
      <c r="AR526" s="118"/>
      <c r="AS526" s="124"/>
      <c r="AT526" s="118"/>
      <c r="AU526" s="118"/>
      <c r="AV526" s="118"/>
      <c r="AW526" s="118"/>
      <c r="AX526" s="122"/>
      <c r="AY526" s="124"/>
      <c r="AZ526" s="118"/>
      <c r="BA526" s="118"/>
      <c r="BB526" s="124"/>
      <c r="BC526" s="118"/>
      <c r="BD526" s="118"/>
      <c r="BE526" s="118"/>
      <c r="BF526" s="118"/>
      <c r="BG526" s="118"/>
      <c r="BH526" s="118"/>
      <c r="BI526" s="118"/>
      <c r="BJ526" s="118"/>
      <c r="BK526" s="118"/>
      <c r="BM526" s="118"/>
      <c r="BN526" s="118"/>
      <c r="BO526" s="118"/>
      <c r="BP526" s="118"/>
    </row>
    <row r="527" spans="1:68">
      <c r="A527" s="118"/>
      <c r="B527" s="118"/>
      <c r="C527" s="117"/>
      <c r="D527" s="11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24"/>
      <c r="AB527" s="118"/>
      <c r="AC527" s="118"/>
      <c r="AD527" s="118"/>
      <c r="AE527" s="117"/>
      <c r="AF527" s="118"/>
      <c r="AG527" s="118"/>
      <c r="AH527" s="117"/>
      <c r="AI527" s="118"/>
      <c r="AJ527" s="118"/>
      <c r="AK527" s="117"/>
      <c r="AO527" s="118"/>
      <c r="AP527" s="122"/>
      <c r="AQ527" s="117"/>
      <c r="AR527" s="118"/>
      <c r="AS527" s="124"/>
      <c r="AT527" s="118"/>
      <c r="AU527" s="118"/>
      <c r="AV527" s="118"/>
      <c r="AW527" s="118"/>
      <c r="AX527" s="122"/>
      <c r="AY527" s="124"/>
      <c r="AZ527" s="118"/>
      <c r="BA527" s="118"/>
      <c r="BB527" s="124"/>
      <c r="BC527" s="118"/>
      <c r="BD527" s="118"/>
      <c r="BE527" s="118"/>
      <c r="BF527" s="118"/>
      <c r="BG527" s="118"/>
      <c r="BH527" s="118"/>
      <c r="BI527" s="118"/>
      <c r="BJ527" s="118"/>
      <c r="BK527" s="118"/>
      <c r="BM527" s="118"/>
      <c r="BN527" s="118"/>
      <c r="BO527" s="118"/>
      <c r="BP527" s="118"/>
    </row>
    <row r="528" spans="1:68">
      <c r="A528" s="118"/>
      <c r="B528" s="118"/>
      <c r="C528" s="117"/>
      <c r="D528" s="11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24"/>
      <c r="AB528" s="118"/>
      <c r="AC528" s="118"/>
      <c r="AD528" s="118"/>
      <c r="AE528" s="117"/>
      <c r="AF528" s="118"/>
      <c r="AG528" s="118"/>
      <c r="AH528" s="117"/>
      <c r="AI528" s="118"/>
      <c r="AJ528" s="118"/>
      <c r="AK528" s="117"/>
      <c r="AO528" s="118"/>
      <c r="AP528" s="122"/>
      <c r="AQ528" s="117"/>
      <c r="AR528" s="118"/>
      <c r="AS528" s="124"/>
      <c r="AT528" s="118"/>
      <c r="AU528" s="118"/>
      <c r="AV528" s="118"/>
      <c r="AW528" s="118"/>
      <c r="AX528" s="122"/>
      <c r="AY528" s="124"/>
      <c r="AZ528" s="118"/>
      <c r="BA528" s="118"/>
      <c r="BB528" s="124"/>
      <c r="BC528" s="118"/>
      <c r="BD528" s="118"/>
      <c r="BE528" s="118"/>
      <c r="BF528" s="118"/>
      <c r="BG528" s="118"/>
      <c r="BH528" s="118"/>
      <c r="BI528" s="118"/>
      <c r="BJ528" s="118"/>
      <c r="BK528" s="118"/>
      <c r="BM528" s="118"/>
      <c r="BN528" s="118"/>
      <c r="BO528" s="118"/>
      <c r="BP528" s="118"/>
    </row>
    <row r="529" spans="1:68">
      <c r="A529" s="118"/>
      <c r="B529" s="118"/>
      <c r="C529" s="117"/>
      <c r="D529" s="11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24"/>
      <c r="AB529" s="118"/>
      <c r="AC529" s="118"/>
      <c r="AD529" s="118"/>
      <c r="AE529" s="117"/>
      <c r="AF529" s="118"/>
      <c r="AG529" s="118"/>
      <c r="AH529" s="117"/>
      <c r="AI529" s="118"/>
      <c r="AJ529" s="118"/>
      <c r="AK529" s="117"/>
      <c r="AO529" s="118"/>
      <c r="AP529" s="122"/>
      <c r="AQ529" s="117"/>
      <c r="AR529" s="118"/>
      <c r="AS529" s="124"/>
      <c r="AT529" s="118"/>
      <c r="AU529" s="118"/>
      <c r="AV529" s="118"/>
      <c r="AW529" s="118"/>
      <c r="AX529" s="122"/>
      <c r="AY529" s="124"/>
      <c r="AZ529" s="118"/>
      <c r="BA529" s="118"/>
      <c r="BB529" s="124"/>
      <c r="BC529" s="118"/>
      <c r="BD529" s="118"/>
      <c r="BE529" s="118"/>
      <c r="BF529" s="118"/>
      <c r="BG529" s="118"/>
      <c r="BH529" s="118"/>
      <c r="BI529" s="118"/>
      <c r="BJ529" s="118"/>
      <c r="BK529" s="118"/>
      <c r="BM529" s="118"/>
      <c r="BN529" s="118"/>
      <c r="BO529" s="118"/>
      <c r="BP529" s="118"/>
    </row>
    <row r="530" spans="1:68">
      <c r="A530" s="118"/>
      <c r="B530" s="118"/>
      <c r="C530" s="117"/>
      <c r="D530" s="11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24"/>
      <c r="AB530" s="118"/>
      <c r="AC530" s="118"/>
      <c r="AD530" s="118"/>
      <c r="AE530" s="117"/>
      <c r="AF530" s="118"/>
      <c r="AG530" s="118"/>
      <c r="AH530" s="117"/>
      <c r="AI530" s="118"/>
      <c r="AJ530" s="118"/>
      <c r="AK530" s="117"/>
      <c r="AO530" s="118"/>
      <c r="AP530" s="122"/>
      <c r="AQ530" s="117"/>
      <c r="AR530" s="118"/>
      <c r="AS530" s="124"/>
      <c r="AT530" s="118"/>
      <c r="AU530" s="118"/>
      <c r="AV530" s="118"/>
      <c r="AW530" s="118"/>
      <c r="AX530" s="122"/>
      <c r="AY530" s="124"/>
      <c r="AZ530" s="118"/>
      <c r="BA530" s="118"/>
      <c r="BB530" s="124"/>
      <c r="BC530" s="118"/>
      <c r="BD530" s="118"/>
      <c r="BE530" s="118"/>
      <c r="BF530" s="118"/>
      <c r="BG530" s="118"/>
      <c r="BH530" s="118"/>
      <c r="BI530" s="118"/>
      <c r="BJ530" s="118"/>
      <c r="BK530" s="118"/>
      <c r="BM530" s="118"/>
      <c r="BN530" s="118"/>
      <c r="BO530" s="118"/>
      <c r="BP530" s="118"/>
    </row>
    <row r="531" spans="1:68">
      <c r="A531" s="118"/>
      <c r="B531" s="118"/>
      <c r="C531" s="117"/>
      <c r="D531" s="11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24"/>
      <c r="AB531" s="118"/>
      <c r="AC531" s="118"/>
      <c r="AD531" s="118"/>
      <c r="AE531" s="117"/>
      <c r="AF531" s="118"/>
      <c r="AG531" s="118"/>
      <c r="AH531" s="117"/>
      <c r="AI531" s="118"/>
      <c r="AJ531" s="118"/>
      <c r="AK531" s="117"/>
      <c r="AO531" s="118"/>
      <c r="AP531" s="122"/>
      <c r="AQ531" s="117"/>
      <c r="AR531" s="118"/>
      <c r="AS531" s="124"/>
      <c r="AT531" s="118"/>
      <c r="AU531" s="118"/>
      <c r="AV531" s="118"/>
      <c r="AW531" s="118"/>
      <c r="AX531" s="122"/>
      <c r="AY531" s="124"/>
      <c r="AZ531" s="118"/>
      <c r="BA531" s="118"/>
      <c r="BB531" s="124"/>
      <c r="BC531" s="118"/>
      <c r="BD531" s="118"/>
      <c r="BE531" s="118"/>
      <c r="BF531" s="118"/>
      <c r="BG531" s="118"/>
      <c r="BH531" s="118"/>
      <c r="BI531" s="118"/>
      <c r="BJ531" s="118"/>
      <c r="BK531" s="118"/>
      <c r="BM531" s="118"/>
      <c r="BN531" s="118"/>
      <c r="BO531" s="118"/>
      <c r="BP531" s="118"/>
    </row>
    <row r="532" spans="1:68">
      <c r="A532" s="118"/>
      <c r="B532" s="118"/>
      <c r="C532" s="117"/>
      <c r="D532" s="117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24"/>
      <c r="AB532" s="118"/>
      <c r="AC532" s="118"/>
      <c r="AD532" s="118"/>
      <c r="AE532" s="117"/>
      <c r="AF532" s="118"/>
      <c r="AG532" s="118"/>
      <c r="AH532" s="117"/>
      <c r="AI532" s="118"/>
      <c r="AJ532" s="118"/>
      <c r="AK532" s="117"/>
      <c r="AO532" s="118"/>
      <c r="AP532" s="122"/>
      <c r="AQ532" s="117"/>
      <c r="AR532" s="118"/>
      <c r="AS532" s="124"/>
      <c r="AT532" s="118"/>
      <c r="AU532" s="118"/>
      <c r="AV532" s="118"/>
      <c r="AW532" s="118"/>
      <c r="AX532" s="122"/>
      <c r="AY532" s="124"/>
      <c r="AZ532" s="118"/>
      <c r="BA532" s="118"/>
      <c r="BB532" s="124"/>
      <c r="BC532" s="118"/>
      <c r="BD532" s="118"/>
      <c r="BE532" s="118"/>
      <c r="BF532" s="118"/>
      <c r="BG532" s="118"/>
      <c r="BH532" s="118"/>
      <c r="BI532" s="118"/>
      <c r="BJ532" s="118"/>
      <c r="BK532" s="118"/>
      <c r="BM532" s="118"/>
      <c r="BN532" s="118"/>
      <c r="BO532" s="118"/>
      <c r="BP532" s="118"/>
    </row>
    <row r="533" spans="1:68">
      <c r="A533" s="118"/>
      <c r="B533" s="118"/>
      <c r="C533" s="117"/>
      <c r="D533" s="11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24"/>
      <c r="AB533" s="118"/>
      <c r="AC533" s="118"/>
      <c r="AD533" s="118"/>
      <c r="AE533" s="117"/>
      <c r="AF533" s="118"/>
      <c r="AG533" s="118"/>
      <c r="AH533" s="117"/>
      <c r="AI533" s="118"/>
      <c r="AJ533" s="118"/>
      <c r="AK533" s="117"/>
      <c r="AO533" s="118"/>
      <c r="AP533" s="122"/>
      <c r="AQ533" s="117"/>
      <c r="AR533" s="118"/>
      <c r="AS533" s="124"/>
      <c r="AT533" s="118"/>
      <c r="AU533" s="118"/>
      <c r="AV533" s="118"/>
      <c r="AW533" s="118"/>
      <c r="AX533" s="122"/>
      <c r="AY533" s="124"/>
      <c r="AZ533" s="118"/>
      <c r="BA533" s="118"/>
      <c r="BB533" s="124"/>
      <c r="BC533" s="118"/>
      <c r="BD533" s="118"/>
      <c r="BE533" s="118"/>
      <c r="BF533" s="118"/>
      <c r="BG533" s="118"/>
      <c r="BH533" s="118"/>
      <c r="BI533" s="118"/>
      <c r="BJ533" s="118"/>
      <c r="BK533" s="118"/>
      <c r="BM533" s="118"/>
      <c r="BN533" s="118"/>
      <c r="BO533" s="118"/>
      <c r="BP533" s="118"/>
    </row>
    <row r="534" spans="1:68">
      <c r="A534" s="118"/>
      <c r="B534" s="118"/>
      <c r="C534" s="117"/>
      <c r="D534" s="11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24"/>
      <c r="AB534" s="118"/>
      <c r="AC534" s="118"/>
      <c r="AD534" s="118"/>
      <c r="AE534" s="117"/>
      <c r="AF534" s="118"/>
      <c r="AG534" s="118"/>
      <c r="AH534" s="117"/>
      <c r="AI534" s="118"/>
      <c r="AJ534" s="118"/>
      <c r="AK534" s="117"/>
      <c r="AO534" s="118"/>
      <c r="AP534" s="122"/>
      <c r="AQ534" s="117"/>
      <c r="AR534" s="118"/>
      <c r="AS534" s="124"/>
      <c r="AT534" s="118"/>
      <c r="AU534" s="118"/>
      <c r="AV534" s="118"/>
      <c r="AW534" s="118"/>
      <c r="AX534" s="122"/>
      <c r="AY534" s="124"/>
      <c r="AZ534" s="118"/>
      <c r="BA534" s="118"/>
      <c r="BB534" s="124"/>
      <c r="BC534" s="118"/>
      <c r="BD534" s="118"/>
      <c r="BE534" s="118"/>
      <c r="BF534" s="118"/>
      <c r="BG534" s="118"/>
      <c r="BH534" s="118"/>
      <c r="BI534" s="118"/>
      <c r="BJ534" s="118"/>
      <c r="BK534" s="118"/>
      <c r="BM534" s="118"/>
      <c r="BN534" s="118"/>
      <c r="BO534" s="118"/>
      <c r="BP534" s="118"/>
    </row>
    <row r="535" spans="1:68">
      <c r="A535" s="118"/>
      <c r="B535" s="118"/>
      <c r="C535" s="117"/>
      <c r="D535" s="11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24"/>
      <c r="AB535" s="118"/>
      <c r="AC535" s="118"/>
      <c r="AD535" s="118"/>
      <c r="AE535" s="117"/>
      <c r="AF535" s="118"/>
      <c r="AG535" s="118"/>
      <c r="AH535" s="117"/>
      <c r="AI535" s="118"/>
      <c r="AJ535" s="118"/>
      <c r="AK535" s="117"/>
      <c r="AO535" s="118"/>
      <c r="AP535" s="122"/>
      <c r="AQ535" s="117"/>
      <c r="AR535" s="118"/>
      <c r="AS535" s="124"/>
      <c r="AT535" s="118"/>
      <c r="AU535" s="118"/>
      <c r="AV535" s="118"/>
      <c r="AW535" s="118"/>
      <c r="AX535" s="122"/>
      <c r="AY535" s="124"/>
      <c r="AZ535" s="118"/>
      <c r="BA535" s="118"/>
      <c r="BB535" s="124"/>
      <c r="BC535" s="118"/>
      <c r="BD535" s="118"/>
      <c r="BE535" s="118"/>
      <c r="BF535" s="118"/>
      <c r="BG535" s="118"/>
      <c r="BH535" s="118"/>
      <c r="BI535" s="118"/>
      <c r="BJ535" s="118"/>
      <c r="BK535" s="118"/>
      <c r="BM535" s="118"/>
      <c r="BN535" s="118"/>
      <c r="BO535" s="118"/>
      <c r="BP535" s="118"/>
    </row>
    <row r="536" spans="1:68">
      <c r="A536" s="118"/>
      <c r="B536" s="118"/>
      <c r="C536" s="117"/>
      <c r="D536" s="11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24"/>
      <c r="AB536" s="118"/>
      <c r="AC536" s="118"/>
      <c r="AD536" s="118"/>
      <c r="AE536" s="117"/>
      <c r="AF536" s="118"/>
      <c r="AG536" s="118"/>
      <c r="AH536" s="117"/>
      <c r="AI536" s="118"/>
      <c r="AJ536" s="118"/>
      <c r="AK536" s="117"/>
      <c r="AO536" s="118"/>
      <c r="AP536" s="122"/>
      <c r="AQ536" s="117"/>
      <c r="AR536" s="118"/>
      <c r="AS536" s="124"/>
      <c r="AT536" s="118"/>
      <c r="AU536" s="118"/>
      <c r="AV536" s="118"/>
      <c r="AW536" s="118"/>
      <c r="AX536" s="122"/>
      <c r="AY536" s="124"/>
      <c r="AZ536" s="118"/>
      <c r="BA536" s="118"/>
      <c r="BB536" s="124"/>
      <c r="BC536" s="118"/>
      <c r="BD536" s="118"/>
      <c r="BE536" s="118"/>
      <c r="BF536" s="118"/>
      <c r="BG536" s="118"/>
      <c r="BH536" s="118"/>
      <c r="BI536" s="118"/>
      <c r="BJ536" s="118"/>
      <c r="BK536" s="118"/>
      <c r="BM536" s="118"/>
      <c r="BN536" s="118"/>
      <c r="BO536" s="118"/>
      <c r="BP536" s="118"/>
    </row>
    <row r="537" spans="1:68">
      <c r="A537" s="118"/>
      <c r="B537" s="118"/>
      <c r="C537" s="117"/>
      <c r="D537" s="11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24"/>
      <c r="AB537" s="118"/>
      <c r="AC537" s="118"/>
      <c r="AD537" s="118"/>
      <c r="AE537" s="117"/>
      <c r="AF537" s="118"/>
      <c r="AG537" s="118"/>
      <c r="AH537" s="117"/>
      <c r="AI537" s="118"/>
      <c r="AJ537" s="118"/>
      <c r="AK537" s="117"/>
      <c r="AO537" s="118"/>
      <c r="AP537" s="122"/>
      <c r="AQ537" s="117"/>
      <c r="AR537" s="118"/>
      <c r="AS537" s="124"/>
      <c r="AT537" s="118"/>
      <c r="AU537" s="118"/>
      <c r="AV537" s="118"/>
      <c r="AW537" s="118"/>
      <c r="AX537" s="122"/>
      <c r="AY537" s="124"/>
      <c r="AZ537" s="118"/>
      <c r="BA537" s="118"/>
      <c r="BB537" s="124"/>
      <c r="BC537" s="118"/>
      <c r="BD537" s="118"/>
      <c r="BE537" s="118"/>
      <c r="BF537" s="118"/>
      <c r="BG537" s="118"/>
      <c r="BH537" s="118"/>
      <c r="BI537" s="118"/>
      <c r="BJ537" s="118"/>
      <c r="BK537" s="118"/>
      <c r="BM537" s="118"/>
      <c r="BN537" s="118"/>
      <c r="BO537" s="118"/>
      <c r="BP537" s="118"/>
    </row>
    <row r="538" spans="1:68">
      <c r="A538" s="118"/>
      <c r="B538" s="118"/>
      <c r="C538" s="117"/>
      <c r="D538" s="11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24"/>
      <c r="AB538" s="118"/>
      <c r="AC538" s="118"/>
      <c r="AD538" s="118"/>
      <c r="AE538" s="117"/>
      <c r="AF538" s="118"/>
      <c r="AG538" s="118"/>
      <c r="AH538" s="117"/>
      <c r="AI538" s="118"/>
      <c r="AJ538" s="118"/>
      <c r="AK538" s="117"/>
      <c r="AO538" s="118"/>
      <c r="AP538" s="122"/>
      <c r="AQ538" s="117"/>
      <c r="AR538" s="118"/>
      <c r="AS538" s="124"/>
      <c r="AT538" s="118"/>
      <c r="AU538" s="118"/>
      <c r="AV538" s="118"/>
      <c r="AW538" s="118"/>
      <c r="AX538" s="122"/>
      <c r="AY538" s="124"/>
      <c r="AZ538" s="118"/>
      <c r="BA538" s="118"/>
      <c r="BB538" s="124"/>
      <c r="BC538" s="118"/>
      <c r="BD538" s="118"/>
      <c r="BE538" s="118"/>
      <c r="BF538" s="118"/>
      <c r="BG538" s="118"/>
      <c r="BH538" s="118"/>
      <c r="BI538" s="118"/>
      <c r="BJ538" s="118"/>
      <c r="BK538" s="118"/>
      <c r="BM538" s="118"/>
      <c r="BN538" s="118"/>
      <c r="BO538" s="118"/>
      <c r="BP538" s="118"/>
    </row>
    <row r="539" spans="1:68">
      <c r="A539" s="118"/>
      <c r="B539" s="118"/>
      <c r="C539" s="117"/>
      <c r="D539" s="11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24"/>
      <c r="AB539" s="118"/>
      <c r="AC539" s="118"/>
      <c r="AD539" s="118"/>
      <c r="AE539" s="117"/>
      <c r="AF539" s="118"/>
      <c r="AG539" s="118"/>
      <c r="AH539" s="117"/>
      <c r="AI539" s="118"/>
      <c r="AJ539" s="118"/>
      <c r="AK539" s="117"/>
      <c r="AO539" s="118"/>
      <c r="AP539" s="122"/>
      <c r="AQ539" s="117"/>
      <c r="AR539" s="118"/>
      <c r="AS539" s="124"/>
      <c r="AT539" s="118"/>
      <c r="AU539" s="118"/>
      <c r="AV539" s="118"/>
      <c r="AW539" s="118"/>
      <c r="AX539" s="122"/>
      <c r="AY539" s="124"/>
      <c r="AZ539" s="118"/>
      <c r="BA539" s="118"/>
      <c r="BB539" s="124"/>
      <c r="BC539" s="118"/>
      <c r="BD539" s="118"/>
      <c r="BE539" s="118"/>
      <c r="BF539" s="118"/>
      <c r="BG539" s="118"/>
      <c r="BH539" s="118"/>
      <c r="BI539" s="118"/>
      <c r="BJ539" s="118"/>
      <c r="BK539" s="118"/>
      <c r="BM539" s="118"/>
      <c r="BN539" s="118"/>
      <c r="BO539" s="118"/>
      <c r="BP539" s="118"/>
    </row>
    <row r="540" spans="1:68">
      <c r="A540" s="118"/>
      <c r="B540" s="118"/>
      <c r="C540" s="117"/>
      <c r="D540" s="11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24"/>
      <c r="AB540" s="118"/>
      <c r="AC540" s="118"/>
      <c r="AD540" s="118"/>
      <c r="AE540" s="117"/>
      <c r="AF540" s="118"/>
      <c r="AG540" s="118"/>
      <c r="AH540" s="117"/>
      <c r="AI540" s="118"/>
      <c r="AJ540" s="118"/>
      <c r="AK540" s="117"/>
      <c r="AO540" s="118"/>
      <c r="AP540" s="122"/>
      <c r="AQ540" s="117"/>
      <c r="AR540" s="118"/>
      <c r="AS540" s="124"/>
      <c r="AT540" s="118"/>
      <c r="AU540" s="118"/>
      <c r="AV540" s="118"/>
      <c r="AW540" s="118"/>
      <c r="AX540" s="122"/>
      <c r="AY540" s="124"/>
      <c r="AZ540" s="118"/>
      <c r="BA540" s="118"/>
      <c r="BB540" s="124"/>
      <c r="BC540" s="118"/>
      <c r="BD540" s="118"/>
      <c r="BE540" s="118"/>
      <c r="BF540" s="118"/>
      <c r="BG540" s="118"/>
      <c r="BH540" s="118"/>
      <c r="BI540" s="118"/>
      <c r="BJ540" s="118"/>
      <c r="BK540" s="118"/>
      <c r="BM540" s="118"/>
      <c r="BN540" s="118"/>
      <c r="BO540" s="118"/>
      <c r="BP540" s="118"/>
    </row>
    <row r="541" spans="1:68">
      <c r="A541" s="118"/>
      <c r="B541" s="118"/>
      <c r="C541" s="117"/>
      <c r="D541" s="11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24"/>
      <c r="AB541" s="118"/>
      <c r="AC541" s="118"/>
      <c r="AD541" s="118"/>
      <c r="AE541" s="117"/>
      <c r="AF541" s="118"/>
      <c r="AG541" s="118"/>
      <c r="AH541" s="117"/>
      <c r="AI541" s="118"/>
      <c r="AJ541" s="118"/>
      <c r="AK541" s="117"/>
      <c r="AO541" s="118"/>
      <c r="AP541" s="122"/>
      <c r="AQ541" s="117"/>
      <c r="AR541" s="118"/>
      <c r="AS541" s="124"/>
      <c r="AT541" s="118"/>
      <c r="AU541" s="118"/>
      <c r="AV541" s="118"/>
      <c r="AW541" s="118"/>
      <c r="AX541" s="122"/>
      <c r="AY541" s="124"/>
      <c r="AZ541" s="118"/>
      <c r="BA541" s="118"/>
      <c r="BB541" s="124"/>
      <c r="BC541" s="118"/>
      <c r="BD541" s="118"/>
      <c r="BE541" s="118"/>
      <c r="BF541" s="118"/>
      <c r="BG541" s="118"/>
      <c r="BH541" s="118"/>
      <c r="BI541" s="118"/>
      <c r="BJ541" s="118"/>
      <c r="BK541" s="118"/>
      <c r="BM541" s="118"/>
      <c r="BN541" s="118"/>
      <c r="BO541" s="118"/>
      <c r="BP541" s="118"/>
    </row>
    <row r="542" spans="1:68">
      <c r="A542" s="118"/>
      <c r="B542" s="118"/>
      <c r="C542" s="117"/>
      <c r="D542" s="11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24"/>
      <c r="AB542" s="118"/>
      <c r="AC542" s="118"/>
      <c r="AD542" s="118"/>
      <c r="AE542" s="117"/>
      <c r="AF542" s="118"/>
      <c r="AG542" s="118"/>
      <c r="AH542" s="117"/>
      <c r="AI542" s="118"/>
      <c r="AJ542" s="118"/>
      <c r="AK542" s="117"/>
      <c r="AO542" s="118"/>
      <c r="AP542" s="122"/>
      <c r="AQ542" s="117"/>
      <c r="AR542" s="118"/>
      <c r="AS542" s="124"/>
      <c r="AT542" s="118"/>
      <c r="AU542" s="118"/>
      <c r="AV542" s="118"/>
      <c r="AW542" s="118"/>
      <c r="AX542" s="122"/>
      <c r="AY542" s="124"/>
      <c r="AZ542" s="118"/>
      <c r="BA542" s="118"/>
      <c r="BB542" s="124"/>
      <c r="BC542" s="118"/>
      <c r="BD542" s="118"/>
      <c r="BE542" s="118"/>
      <c r="BF542" s="118"/>
      <c r="BG542" s="118"/>
      <c r="BH542" s="118"/>
      <c r="BI542" s="118"/>
      <c r="BJ542" s="118"/>
      <c r="BK542" s="118"/>
      <c r="BM542" s="118"/>
      <c r="BN542" s="118"/>
      <c r="BO542" s="118"/>
      <c r="BP542" s="118"/>
    </row>
    <row r="543" spans="1:68">
      <c r="A543" s="118"/>
      <c r="B543" s="118"/>
      <c r="C543" s="117"/>
      <c r="D543" s="11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24"/>
      <c r="AB543" s="118"/>
      <c r="AC543" s="118"/>
      <c r="AD543" s="118"/>
      <c r="AE543" s="117"/>
      <c r="AF543" s="118"/>
      <c r="AG543" s="118"/>
      <c r="AH543" s="117"/>
      <c r="AI543" s="118"/>
      <c r="AJ543" s="118"/>
      <c r="AK543" s="117"/>
      <c r="AO543" s="118"/>
      <c r="AP543" s="122"/>
      <c r="AQ543" s="117"/>
      <c r="AR543" s="118"/>
      <c r="AS543" s="124"/>
      <c r="AT543" s="118"/>
      <c r="AU543" s="118"/>
      <c r="AV543" s="118"/>
      <c r="AW543" s="118"/>
      <c r="AX543" s="122"/>
      <c r="AY543" s="124"/>
      <c r="AZ543" s="118"/>
      <c r="BA543" s="118"/>
      <c r="BB543" s="124"/>
      <c r="BC543" s="118"/>
      <c r="BD543" s="118"/>
      <c r="BE543" s="118"/>
      <c r="BF543" s="118"/>
      <c r="BG543" s="118"/>
      <c r="BH543" s="118"/>
      <c r="BI543" s="118"/>
      <c r="BJ543" s="118"/>
      <c r="BK543" s="118"/>
      <c r="BM543" s="118"/>
      <c r="BN543" s="118"/>
      <c r="BO543" s="118"/>
      <c r="BP543" s="118"/>
    </row>
    <row r="544" spans="1:68">
      <c r="A544" s="118"/>
      <c r="B544" s="118"/>
      <c r="C544" s="117"/>
      <c r="D544" s="11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24"/>
      <c r="AB544" s="118"/>
      <c r="AC544" s="118"/>
      <c r="AD544" s="118"/>
      <c r="AE544" s="117"/>
      <c r="AF544" s="118"/>
      <c r="AG544" s="118"/>
      <c r="AH544" s="117"/>
      <c r="AI544" s="118"/>
      <c r="AJ544" s="118"/>
      <c r="AK544" s="117"/>
      <c r="AO544" s="118"/>
      <c r="AP544" s="122"/>
      <c r="AQ544" s="117"/>
      <c r="AR544" s="118"/>
      <c r="AS544" s="124"/>
      <c r="AT544" s="118"/>
      <c r="AU544" s="118"/>
      <c r="AV544" s="118"/>
      <c r="AW544" s="118"/>
      <c r="AX544" s="122"/>
      <c r="AY544" s="124"/>
      <c r="AZ544" s="118"/>
      <c r="BA544" s="118"/>
      <c r="BB544" s="124"/>
      <c r="BC544" s="118"/>
      <c r="BD544" s="118"/>
      <c r="BE544" s="118"/>
      <c r="BF544" s="118"/>
      <c r="BG544" s="118"/>
      <c r="BH544" s="118"/>
      <c r="BI544" s="118"/>
      <c r="BJ544" s="118"/>
      <c r="BK544" s="118"/>
      <c r="BM544" s="118"/>
      <c r="BN544" s="118"/>
      <c r="BO544" s="118"/>
      <c r="BP544" s="118"/>
    </row>
    <row r="545" spans="1:68">
      <c r="A545" s="118"/>
      <c r="B545" s="118"/>
      <c r="C545" s="117"/>
      <c r="D545" s="11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24"/>
      <c r="AB545" s="118"/>
      <c r="AC545" s="118"/>
      <c r="AD545" s="118"/>
      <c r="AE545" s="117"/>
      <c r="AF545" s="118"/>
      <c r="AG545" s="118"/>
      <c r="AH545" s="117"/>
      <c r="AI545" s="118"/>
      <c r="AJ545" s="118"/>
      <c r="AK545" s="117"/>
      <c r="AO545" s="118"/>
      <c r="AP545" s="122"/>
      <c r="AQ545" s="117"/>
      <c r="AR545" s="118"/>
      <c r="AS545" s="124"/>
      <c r="AT545" s="118"/>
      <c r="AU545" s="118"/>
      <c r="AV545" s="118"/>
      <c r="AW545" s="118"/>
      <c r="AX545" s="122"/>
      <c r="AY545" s="124"/>
      <c r="AZ545" s="118"/>
      <c r="BA545" s="118"/>
      <c r="BB545" s="124"/>
      <c r="BC545" s="118"/>
      <c r="BD545" s="118"/>
      <c r="BE545" s="118"/>
      <c r="BF545" s="118"/>
      <c r="BG545" s="118"/>
      <c r="BH545" s="118"/>
      <c r="BI545" s="118"/>
      <c r="BJ545" s="118"/>
      <c r="BK545" s="118"/>
      <c r="BM545" s="118"/>
      <c r="BN545" s="118"/>
      <c r="BO545" s="118"/>
      <c r="BP545" s="118"/>
    </row>
    <row r="546" spans="1:68">
      <c r="A546" s="118"/>
      <c r="B546" s="118"/>
      <c r="C546" s="117"/>
      <c r="D546" s="11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24"/>
      <c r="AB546" s="118"/>
      <c r="AC546" s="118"/>
      <c r="AD546" s="118"/>
      <c r="AE546" s="117"/>
      <c r="AF546" s="118"/>
      <c r="AG546" s="118"/>
      <c r="AH546" s="117"/>
      <c r="AI546" s="118"/>
      <c r="AJ546" s="118"/>
      <c r="AK546" s="117"/>
      <c r="AO546" s="118"/>
      <c r="AP546" s="122"/>
      <c r="AQ546" s="117"/>
      <c r="AR546" s="118"/>
      <c r="AS546" s="124"/>
      <c r="AT546" s="118"/>
      <c r="AU546" s="118"/>
      <c r="AV546" s="118"/>
      <c r="AW546" s="118"/>
      <c r="AX546" s="122"/>
      <c r="AY546" s="124"/>
      <c r="AZ546" s="118"/>
      <c r="BA546" s="118"/>
      <c r="BB546" s="124"/>
      <c r="BC546" s="118"/>
      <c r="BD546" s="118"/>
      <c r="BE546" s="118"/>
      <c r="BF546" s="118"/>
      <c r="BG546" s="118"/>
      <c r="BH546" s="118"/>
      <c r="BI546" s="118"/>
      <c r="BJ546" s="118"/>
      <c r="BK546" s="118"/>
      <c r="BM546" s="118"/>
      <c r="BN546" s="118"/>
      <c r="BO546" s="118"/>
      <c r="BP546" s="118"/>
    </row>
    <row r="547" spans="1:68">
      <c r="A547" s="118"/>
      <c r="B547" s="118"/>
      <c r="C547" s="117"/>
      <c r="D547" s="11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24"/>
      <c r="AB547" s="118"/>
      <c r="AC547" s="118"/>
      <c r="AD547" s="118"/>
      <c r="AE547" s="117"/>
      <c r="AF547" s="118"/>
      <c r="AG547" s="118"/>
      <c r="AH547" s="117"/>
      <c r="AI547" s="118"/>
      <c r="AJ547" s="118"/>
      <c r="AK547" s="117"/>
      <c r="AO547" s="118"/>
      <c r="AP547" s="122"/>
      <c r="AQ547" s="117"/>
      <c r="AR547" s="118"/>
      <c r="AS547" s="124"/>
      <c r="AT547" s="118"/>
      <c r="AU547" s="118"/>
      <c r="AV547" s="118"/>
      <c r="AW547" s="118"/>
      <c r="AX547" s="122"/>
      <c r="AY547" s="124"/>
      <c r="AZ547" s="118"/>
      <c r="BA547" s="118"/>
      <c r="BB547" s="124"/>
      <c r="BC547" s="118"/>
      <c r="BD547" s="118"/>
      <c r="BE547" s="118"/>
      <c r="BF547" s="118"/>
      <c r="BG547" s="118"/>
      <c r="BH547" s="118"/>
      <c r="BI547" s="118"/>
      <c r="BJ547" s="118"/>
      <c r="BK547" s="118"/>
      <c r="BM547" s="118"/>
      <c r="BN547" s="118"/>
      <c r="BO547" s="118"/>
      <c r="BP547" s="118"/>
    </row>
    <row r="548" spans="1:68">
      <c r="A548" s="118"/>
      <c r="B548" s="118"/>
      <c r="C548" s="117"/>
      <c r="D548" s="11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24"/>
      <c r="AB548" s="118"/>
      <c r="AC548" s="118"/>
      <c r="AD548" s="118"/>
      <c r="AE548" s="117"/>
      <c r="AF548" s="118"/>
      <c r="AG548" s="118"/>
      <c r="AH548" s="117"/>
      <c r="AI548" s="118"/>
      <c r="AJ548" s="118"/>
      <c r="AK548" s="117"/>
      <c r="AO548" s="118"/>
      <c r="AP548" s="122"/>
      <c r="AQ548" s="117"/>
      <c r="AR548" s="118"/>
      <c r="AS548" s="124"/>
      <c r="AT548" s="118"/>
      <c r="AU548" s="118"/>
      <c r="AV548" s="118"/>
      <c r="AW548" s="118"/>
      <c r="AX548" s="122"/>
      <c r="AY548" s="124"/>
      <c r="AZ548" s="118"/>
      <c r="BA548" s="118"/>
      <c r="BB548" s="124"/>
      <c r="BC548" s="118"/>
      <c r="BD548" s="118"/>
      <c r="BE548" s="118"/>
      <c r="BF548" s="118"/>
      <c r="BG548" s="118"/>
      <c r="BH548" s="118"/>
      <c r="BI548" s="118"/>
      <c r="BJ548" s="118"/>
      <c r="BK548" s="118"/>
      <c r="BM548" s="118"/>
      <c r="BN548" s="118"/>
      <c r="BO548" s="118"/>
      <c r="BP548" s="118"/>
    </row>
    <row r="549" spans="1:68">
      <c r="A549" s="118"/>
      <c r="B549" s="118"/>
      <c r="C549" s="117"/>
      <c r="D549" s="11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24"/>
      <c r="AB549" s="118"/>
      <c r="AC549" s="118"/>
      <c r="AD549" s="118"/>
      <c r="AE549" s="117"/>
      <c r="AF549" s="118"/>
      <c r="AG549" s="118"/>
      <c r="AH549" s="117"/>
      <c r="AI549" s="118"/>
      <c r="AJ549" s="118"/>
      <c r="AK549" s="117"/>
      <c r="AO549" s="118"/>
      <c r="AP549" s="122"/>
      <c r="AQ549" s="117"/>
      <c r="AR549" s="118"/>
      <c r="AS549" s="124"/>
      <c r="AT549" s="118"/>
      <c r="AU549" s="118"/>
      <c r="AV549" s="118"/>
      <c r="AW549" s="118"/>
      <c r="AX549" s="122"/>
      <c r="AY549" s="124"/>
      <c r="AZ549" s="118"/>
      <c r="BA549" s="118"/>
      <c r="BB549" s="124"/>
      <c r="BC549" s="118"/>
      <c r="BD549" s="118"/>
      <c r="BE549" s="118"/>
      <c r="BF549" s="118"/>
      <c r="BG549" s="118"/>
      <c r="BH549" s="118"/>
      <c r="BI549" s="118"/>
      <c r="BJ549" s="118"/>
      <c r="BK549" s="118"/>
      <c r="BM549" s="118"/>
      <c r="BN549" s="118"/>
      <c r="BO549" s="118"/>
      <c r="BP549" s="118"/>
    </row>
    <row r="550" spans="1:68">
      <c r="A550" s="118"/>
      <c r="B550" s="118"/>
      <c r="C550" s="117"/>
      <c r="D550" s="11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24"/>
      <c r="AB550" s="118"/>
      <c r="AC550" s="118"/>
      <c r="AD550" s="118"/>
      <c r="AE550" s="117"/>
      <c r="AF550" s="118"/>
      <c r="AG550" s="118"/>
      <c r="AH550" s="117"/>
      <c r="AI550" s="118"/>
      <c r="AJ550" s="118"/>
      <c r="AK550" s="117"/>
      <c r="AO550" s="118"/>
      <c r="AP550" s="122"/>
      <c r="AQ550" s="117"/>
      <c r="AR550" s="118"/>
      <c r="AS550" s="124"/>
      <c r="AT550" s="118"/>
      <c r="AU550" s="118"/>
      <c r="AV550" s="118"/>
      <c r="AW550" s="118"/>
      <c r="AX550" s="122"/>
      <c r="AY550" s="124"/>
      <c r="AZ550" s="118"/>
      <c r="BA550" s="118"/>
      <c r="BB550" s="124"/>
      <c r="BC550" s="118"/>
      <c r="BD550" s="118"/>
      <c r="BE550" s="118"/>
      <c r="BF550" s="118"/>
      <c r="BG550" s="118"/>
      <c r="BH550" s="118"/>
      <c r="BI550" s="118"/>
      <c r="BJ550" s="118"/>
      <c r="BK550" s="118"/>
      <c r="BM550" s="118"/>
      <c r="BN550" s="118"/>
      <c r="BO550" s="118"/>
      <c r="BP550" s="118"/>
    </row>
    <row r="551" spans="1:68">
      <c r="A551" s="118"/>
      <c r="B551" s="118"/>
      <c r="C551" s="117"/>
      <c r="D551" s="11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24"/>
      <c r="AB551" s="118"/>
      <c r="AC551" s="118"/>
      <c r="AD551" s="118"/>
      <c r="AE551" s="117"/>
      <c r="AF551" s="118"/>
      <c r="AG551" s="118"/>
      <c r="AH551" s="117"/>
      <c r="AI551" s="118"/>
      <c r="AJ551" s="118"/>
      <c r="AK551" s="117"/>
      <c r="AO551" s="118"/>
      <c r="AP551" s="122"/>
      <c r="AQ551" s="117"/>
      <c r="AR551" s="118"/>
      <c r="AS551" s="124"/>
      <c r="AT551" s="118"/>
      <c r="AU551" s="118"/>
      <c r="AV551" s="118"/>
      <c r="AW551" s="118"/>
      <c r="AX551" s="122"/>
      <c r="AY551" s="124"/>
      <c r="AZ551" s="118"/>
      <c r="BA551" s="118"/>
      <c r="BB551" s="124"/>
      <c r="BC551" s="118"/>
      <c r="BD551" s="118"/>
      <c r="BE551" s="118"/>
      <c r="BF551" s="118"/>
      <c r="BG551" s="118"/>
      <c r="BH551" s="118"/>
      <c r="BI551" s="118"/>
      <c r="BJ551" s="118"/>
      <c r="BK551" s="118"/>
      <c r="BM551" s="118"/>
      <c r="BN551" s="118"/>
      <c r="BO551" s="118"/>
      <c r="BP551" s="118"/>
    </row>
    <row r="552" spans="1:68">
      <c r="A552" s="118"/>
      <c r="B552" s="118"/>
      <c r="C552" s="117"/>
      <c r="D552" s="11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24"/>
      <c r="AB552" s="118"/>
      <c r="AC552" s="118"/>
      <c r="AD552" s="118"/>
      <c r="AE552" s="117"/>
      <c r="AF552" s="118"/>
      <c r="AG552" s="118"/>
      <c r="AH552" s="117"/>
      <c r="AI552" s="118"/>
      <c r="AJ552" s="118"/>
      <c r="AK552" s="117"/>
      <c r="AO552" s="118"/>
      <c r="AP552" s="122"/>
      <c r="AQ552" s="117"/>
      <c r="AR552" s="118"/>
      <c r="AS552" s="124"/>
      <c r="AT552" s="118"/>
      <c r="AU552" s="118"/>
      <c r="AV552" s="118"/>
      <c r="AW552" s="118"/>
      <c r="AX552" s="122"/>
      <c r="AY552" s="124"/>
      <c r="AZ552" s="118"/>
      <c r="BA552" s="118"/>
      <c r="BB552" s="124"/>
      <c r="BC552" s="118"/>
      <c r="BD552" s="118"/>
      <c r="BE552" s="118"/>
      <c r="BF552" s="118"/>
      <c r="BG552" s="118"/>
      <c r="BH552" s="118"/>
      <c r="BI552" s="118"/>
      <c r="BJ552" s="118"/>
      <c r="BK552" s="118"/>
      <c r="BM552" s="118"/>
      <c r="BN552" s="118"/>
      <c r="BO552" s="118"/>
      <c r="BP552" s="118"/>
    </row>
    <row r="553" spans="1:68">
      <c r="A553" s="118"/>
      <c r="B553" s="118"/>
      <c r="C553" s="117"/>
      <c r="D553" s="117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24"/>
      <c r="AB553" s="118"/>
      <c r="AC553" s="118"/>
      <c r="AD553" s="118"/>
      <c r="AE553" s="117"/>
      <c r="AF553" s="118"/>
      <c r="AG553" s="118"/>
      <c r="AH553" s="117"/>
      <c r="AI553" s="118"/>
      <c r="AJ553" s="118"/>
      <c r="AK553" s="117"/>
      <c r="AO553" s="118"/>
      <c r="AP553" s="122"/>
      <c r="AQ553" s="117"/>
      <c r="AR553" s="118"/>
      <c r="AS553" s="124"/>
      <c r="AT553" s="118"/>
      <c r="AU553" s="118"/>
      <c r="AV553" s="118"/>
      <c r="AW553" s="118"/>
      <c r="AX553" s="122"/>
      <c r="AY553" s="124"/>
      <c r="AZ553" s="118"/>
      <c r="BA553" s="118"/>
      <c r="BB553" s="124"/>
      <c r="BC553" s="118"/>
      <c r="BD553" s="118"/>
      <c r="BE553" s="118"/>
      <c r="BF553" s="118"/>
      <c r="BG553" s="118"/>
      <c r="BH553" s="118"/>
      <c r="BI553" s="118"/>
      <c r="BJ553" s="118"/>
      <c r="BK553" s="118"/>
      <c r="BM553" s="118"/>
      <c r="BN553" s="118"/>
      <c r="BO553" s="118"/>
      <c r="BP553" s="118"/>
    </row>
    <row r="554" spans="1:68">
      <c r="A554" s="118"/>
      <c r="B554" s="118"/>
      <c r="C554" s="117"/>
      <c r="D554" s="11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24"/>
      <c r="AB554" s="118"/>
      <c r="AC554" s="118"/>
      <c r="AD554" s="118"/>
      <c r="AE554" s="117"/>
      <c r="AF554" s="118"/>
      <c r="AG554" s="118"/>
      <c r="AH554" s="117"/>
      <c r="AI554" s="118"/>
      <c r="AJ554" s="118"/>
      <c r="AK554" s="117"/>
      <c r="AO554" s="118"/>
      <c r="AP554" s="122"/>
      <c r="AQ554" s="117"/>
      <c r="AR554" s="118"/>
      <c r="AS554" s="124"/>
      <c r="AT554" s="118"/>
      <c r="AU554" s="118"/>
      <c r="AV554" s="118"/>
      <c r="AW554" s="118"/>
      <c r="AX554" s="122"/>
      <c r="AY554" s="124"/>
      <c r="AZ554" s="118"/>
      <c r="BA554" s="118"/>
      <c r="BB554" s="124"/>
      <c r="BC554" s="118"/>
      <c r="BD554" s="118"/>
      <c r="BE554" s="118"/>
      <c r="BF554" s="118"/>
      <c r="BG554" s="118"/>
      <c r="BH554" s="118"/>
      <c r="BI554" s="118"/>
      <c r="BJ554" s="118"/>
      <c r="BK554" s="118"/>
      <c r="BM554" s="118"/>
      <c r="BN554" s="118"/>
      <c r="BO554" s="118"/>
      <c r="BP554" s="118"/>
    </row>
    <row r="555" spans="1:68">
      <c r="A555" s="118"/>
      <c r="B555" s="118"/>
      <c r="C555" s="117"/>
      <c r="D555" s="11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24"/>
      <c r="AB555" s="118"/>
      <c r="AC555" s="118"/>
      <c r="AD555" s="118"/>
      <c r="AE555" s="117"/>
      <c r="AF555" s="118"/>
      <c r="AG555" s="118"/>
      <c r="AH555" s="117"/>
      <c r="AI555" s="118"/>
      <c r="AJ555" s="118"/>
      <c r="AK555" s="117"/>
      <c r="AO555" s="118"/>
      <c r="AP555" s="122"/>
      <c r="AQ555" s="117"/>
      <c r="AR555" s="118"/>
      <c r="AS555" s="124"/>
      <c r="AT555" s="118"/>
      <c r="AU555" s="118"/>
      <c r="AV555" s="118"/>
      <c r="AW555" s="118"/>
      <c r="AX555" s="122"/>
      <c r="AY555" s="124"/>
      <c r="AZ555" s="118"/>
      <c r="BA555" s="118"/>
      <c r="BB555" s="124"/>
      <c r="BC555" s="118"/>
      <c r="BD555" s="118"/>
      <c r="BE555" s="118"/>
      <c r="BF555" s="118"/>
      <c r="BG555" s="118"/>
      <c r="BH555" s="118"/>
      <c r="BI555" s="118"/>
      <c r="BJ555" s="118"/>
      <c r="BK555" s="118"/>
      <c r="BM555" s="118"/>
      <c r="BN555" s="118"/>
      <c r="BO555" s="118"/>
      <c r="BP555" s="118"/>
    </row>
    <row r="556" spans="1:68">
      <c r="A556" s="118"/>
      <c r="B556" s="118"/>
      <c r="C556" s="117"/>
      <c r="D556" s="11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24"/>
      <c r="AB556" s="118"/>
      <c r="AC556" s="118"/>
      <c r="AD556" s="118"/>
      <c r="AE556" s="117"/>
      <c r="AF556" s="118"/>
      <c r="AG556" s="118"/>
      <c r="AH556" s="117"/>
      <c r="AI556" s="118"/>
      <c r="AJ556" s="118"/>
      <c r="AK556" s="117"/>
      <c r="AO556" s="118"/>
      <c r="AP556" s="122"/>
      <c r="AQ556" s="117"/>
      <c r="AR556" s="118"/>
      <c r="AS556" s="124"/>
      <c r="AT556" s="118"/>
      <c r="AU556" s="118"/>
      <c r="AV556" s="118"/>
      <c r="AW556" s="118"/>
      <c r="AX556" s="122"/>
      <c r="AY556" s="124"/>
      <c r="AZ556" s="118"/>
      <c r="BA556" s="118"/>
      <c r="BB556" s="124"/>
      <c r="BC556" s="118"/>
      <c r="BD556" s="118"/>
      <c r="BE556" s="118"/>
      <c r="BF556" s="118"/>
      <c r="BG556" s="118"/>
      <c r="BH556" s="118"/>
      <c r="BI556" s="118"/>
      <c r="BJ556" s="118"/>
      <c r="BK556" s="118"/>
      <c r="BM556" s="118"/>
      <c r="BN556" s="118"/>
      <c r="BO556" s="118"/>
      <c r="BP556" s="118"/>
    </row>
    <row r="557" spans="1:68">
      <c r="A557" s="118"/>
      <c r="B557" s="118"/>
      <c r="C557" s="117"/>
      <c r="D557" s="11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24"/>
      <c r="AB557" s="118"/>
      <c r="AC557" s="118"/>
      <c r="AD557" s="118"/>
      <c r="AE557" s="117"/>
      <c r="AF557" s="118"/>
      <c r="AG557" s="118"/>
      <c r="AH557" s="117"/>
      <c r="AI557" s="118"/>
      <c r="AJ557" s="118"/>
      <c r="AK557" s="117"/>
      <c r="AO557" s="118"/>
      <c r="AP557" s="122"/>
      <c r="AQ557" s="117"/>
      <c r="AR557" s="118"/>
      <c r="AS557" s="124"/>
      <c r="AT557" s="118"/>
      <c r="AU557" s="118"/>
      <c r="AV557" s="118"/>
      <c r="AW557" s="118"/>
      <c r="AX557" s="122"/>
      <c r="AY557" s="124"/>
      <c r="AZ557" s="118"/>
      <c r="BA557" s="118"/>
      <c r="BB557" s="124"/>
      <c r="BC557" s="118"/>
      <c r="BD557" s="118"/>
      <c r="BE557" s="118"/>
      <c r="BF557" s="118"/>
      <c r="BG557" s="118"/>
      <c r="BH557" s="118"/>
      <c r="BI557" s="118"/>
      <c r="BJ557" s="118"/>
      <c r="BK557" s="118"/>
      <c r="BM557" s="118"/>
      <c r="BN557" s="118"/>
      <c r="BO557" s="118"/>
      <c r="BP557" s="118"/>
    </row>
    <row r="558" spans="1:68">
      <c r="A558" s="118"/>
      <c r="B558" s="118"/>
      <c r="C558" s="117"/>
      <c r="D558" s="11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24"/>
      <c r="AB558" s="118"/>
      <c r="AC558" s="118"/>
      <c r="AD558" s="118"/>
      <c r="AE558" s="117"/>
      <c r="AF558" s="118"/>
      <c r="AG558" s="118"/>
      <c r="AH558" s="117"/>
      <c r="AI558" s="118"/>
      <c r="AJ558" s="118"/>
      <c r="AK558" s="117"/>
      <c r="AO558" s="118"/>
      <c r="AP558" s="122"/>
      <c r="AQ558" s="117"/>
      <c r="AR558" s="118"/>
      <c r="AS558" s="124"/>
      <c r="AT558" s="118"/>
      <c r="AU558" s="118"/>
      <c r="AV558" s="118"/>
      <c r="AW558" s="118"/>
      <c r="AX558" s="122"/>
      <c r="AY558" s="124"/>
      <c r="AZ558" s="118"/>
      <c r="BA558" s="118"/>
      <c r="BB558" s="124"/>
      <c r="BC558" s="118"/>
      <c r="BD558" s="118"/>
      <c r="BE558" s="118"/>
      <c r="BF558" s="118"/>
      <c r="BG558" s="118"/>
      <c r="BH558" s="118"/>
      <c r="BI558" s="118"/>
      <c r="BJ558" s="118"/>
      <c r="BK558" s="118"/>
      <c r="BM558" s="118"/>
      <c r="BN558" s="118"/>
      <c r="BO558" s="118"/>
      <c r="BP558" s="118"/>
    </row>
    <row r="559" spans="1:68">
      <c r="A559" s="118"/>
      <c r="B559" s="118"/>
      <c r="C559" s="117"/>
      <c r="D559" s="11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24"/>
      <c r="AB559" s="118"/>
      <c r="AC559" s="118"/>
      <c r="AD559" s="118"/>
      <c r="AE559" s="117"/>
      <c r="AF559" s="118"/>
      <c r="AG559" s="118"/>
      <c r="AH559" s="117"/>
      <c r="AI559" s="118"/>
      <c r="AJ559" s="118"/>
      <c r="AK559" s="117"/>
      <c r="AO559" s="118"/>
      <c r="AP559" s="122"/>
      <c r="AQ559" s="117"/>
      <c r="AR559" s="118"/>
      <c r="AS559" s="124"/>
      <c r="AT559" s="118"/>
      <c r="AU559" s="118"/>
      <c r="AV559" s="118"/>
      <c r="AW559" s="118"/>
      <c r="AX559" s="122"/>
      <c r="AY559" s="124"/>
      <c r="AZ559" s="118"/>
      <c r="BA559" s="118"/>
      <c r="BB559" s="124"/>
      <c r="BC559" s="118"/>
      <c r="BD559" s="118"/>
      <c r="BE559" s="118"/>
      <c r="BF559" s="118"/>
      <c r="BG559" s="118"/>
      <c r="BH559" s="118"/>
      <c r="BI559" s="118"/>
      <c r="BJ559" s="118"/>
      <c r="BK559" s="118"/>
      <c r="BM559" s="118"/>
      <c r="BN559" s="118"/>
      <c r="BO559" s="118"/>
      <c r="BP559" s="118"/>
    </row>
    <row r="560" spans="1:68">
      <c r="A560" s="118"/>
      <c r="B560" s="118"/>
      <c r="C560" s="117"/>
      <c r="D560" s="11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24"/>
      <c r="AB560" s="118"/>
      <c r="AC560" s="118"/>
      <c r="AD560" s="118"/>
      <c r="AE560" s="117"/>
      <c r="AF560" s="118"/>
      <c r="AG560" s="118"/>
      <c r="AH560" s="117"/>
      <c r="AI560" s="118"/>
      <c r="AJ560" s="118"/>
      <c r="AK560" s="117"/>
      <c r="AO560" s="118"/>
      <c r="AP560" s="122"/>
      <c r="AQ560" s="117"/>
      <c r="AR560" s="118"/>
      <c r="AS560" s="124"/>
      <c r="AT560" s="118"/>
      <c r="AU560" s="118"/>
      <c r="AV560" s="118"/>
      <c r="AW560" s="118"/>
      <c r="AX560" s="122"/>
      <c r="AY560" s="124"/>
      <c r="AZ560" s="118"/>
      <c r="BA560" s="118"/>
      <c r="BB560" s="124"/>
      <c r="BC560" s="118"/>
      <c r="BD560" s="118"/>
      <c r="BE560" s="118"/>
      <c r="BF560" s="118"/>
      <c r="BG560" s="118"/>
      <c r="BH560" s="118"/>
      <c r="BI560" s="118"/>
      <c r="BJ560" s="118"/>
      <c r="BK560" s="118"/>
      <c r="BM560" s="118"/>
      <c r="BN560" s="118"/>
      <c r="BO560" s="118"/>
      <c r="BP560" s="118"/>
    </row>
    <row r="561" spans="1:68">
      <c r="A561" s="118"/>
      <c r="B561" s="118"/>
      <c r="C561" s="117"/>
      <c r="D561" s="11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24"/>
      <c r="AB561" s="118"/>
      <c r="AC561" s="118"/>
      <c r="AD561" s="118"/>
      <c r="AE561" s="117"/>
      <c r="AF561" s="118"/>
      <c r="AG561" s="118"/>
      <c r="AH561" s="117"/>
      <c r="AI561" s="118"/>
      <c r="AJ561" s="118"/>
      <c r="AK561" s="117"/>
      <c r="AO561" s="118"/>
      <c r="AP561" s="122"/>
      <c r="AQ561" s="117"/>
      <c r="AR561" s="118"/>
      <c r="AS561" s="124"/>
      <c r="AT561" s="118"/>
      <c r="AU561" s="118"/>
      <c r="AV561" s="118"/>
      <c r="AW561" s="118"/>
      <c r="AX561" s="122"/>
      <c r="AY561" s="124"/>
      <c r="AZ561" s="118"/>
      <c r="BA561" s="118"/>
      <c r="BB561" s="124"/>
      <c r="BC561" s="118"/>
      <c r="BD561" s="118"/>
      <c r="BE561" s="118"/>
      <c r="BF561" s="118"/>
      <c r="BG561" s="118"/>
      <c r="BH561" s="118"/>
      <c r="BI561" s="118"/>
      <c r="BJ561" s="118"/>
      <c r="BK561" s="118"/>
      <c r="BM561" s="118"/>
      <c r="BN561" s="118"/>
      <c r="BO561" s="118"/>
      <c r="BP561" s="118"/>
    </row>
    <row r="562" spans="1:68">
      <c r="A562" s="118"/>
      <c r="B562" s="118"/>
      <c r="C562" s="117"/>
      <c r="D562" s="11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24"/>
      <c r="AB562" s="118"/>
      <c r="AC562" s="118"/>
      <c r="AD562" s="118"/>
      <c r="AE562" s="117"/>
      <c r="AF562" s="118"/>
      <c r="AG562" s="118"/>
      <c r="AH562" s="117"/>
      <c r="AI562" s="118"/>
      <c r="AJ562" s="118"/>
      <c r="AK562" s="117"/>
      <c r="AO562" s="118"/>
      <c r="AP562" s="122"/>
      <c r="AQ562" s="117"/>
      <c r="AR562" s="118"/>
      <c r="AS562" s="124"/>
      <c r="AT562" s="118"/>
      <c r="AU562" s="118"/>
      <c r="AV562" s="118"/>
      <c r="AW562" s="118"/>
      <c r="AX562" s="122"/>
      <c r="AY562" s="124"/>
      <c r="AZ562" s="118"/>
      <c r="BA562" s="118"/>
      <c r="BB562" s="124"/>
      <c r="BC562" s="118"/>
      <c r="BD562" s="118"/>
      <c r="BE562" s="118"/>
      <c r="BF562" s="118"/>
      <c r="BG562" s="118"/>
      <c r="BH562" s="118"/>
      <c r="BI562" s="118"/>
      <c r="BJ562" s="118"/>
      <c r="BK562" s="118"/>
      <c r="BM562" s="118"/>
      <c r="BN562" s="118"/>
      <c r="BO562" s="118"/>
      <c r="BP562" s="118"/>
    </row>
    <row r="563" spans="1:68">
      <c r="A563" s="118"/>
      <c r="B563" s="118"/>
      <c r="C563" s="117"/>
      <c r="D563" s="11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24"/>
      <c r="AB563" s="118"/>
      <c r="AC563" s="118"/>
      <c r="AD563" s="118"/>
      <c r="AE563" s="117"/>
      <c r="AF563" s="118"/>
      <c r="AG563" s="118"/>
      <c r="AH563" s="117"/>
      <c r="AI563" s="118"/>
      <c r="AJ563" s="118"/>
      <c r="AK563" s="117"/>
      <c r="AO563" s="118"/>
      <c r="AP563" s="122"/>
      <c r="AQ563" s="117"/>
      <c r="AR563" s="118"/>
      <c r="AS563" s="124"/>
      <c r="AT563" s="118"/>
      <c r="AU563" s="118"/>
      <c r="AV563" s="118"/>
      <c r="AW563" s="118"/>
      <c r="AX563" s="122"/>
      <c r="AY563" s="124"/>
      <c r="AZ563" s="118"/>
      <c r="BA563" s="118"/>
      <c r="BB563" s="124"/>
      <c r="BC563" s="118"/>
      <c r="BD563" s="118"/>
      <c r="BE563" s="118"/>
      <c r="BF563" s="118"/>
      <c r="BG563" s="118"/>
      <c r="BH563" s="118"/>
      <c r="BI563" s="118"/>
      <c r="BJ563" s="118"/>
      <c r="BK563" s="118"/>
      <c r="BM563" s="118"/>
      <c r="BN563" s="118"/>
      <c r="BO563" s="118"/>
      <c r="BP563" s="118"/>
    </row>
    <row r="564" spans="1:68">
      <c r="A564" s="118"/>
      <c r="B564" s="118"/>
      <c r="C564" s="117"/>
      <c r="D564" s="11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24"/>
      <c r="AB564" s="118"/>
      <c r="AC564" s="118"/>
      <c r="AD564" s="118"/>
      <c r="AE564" s="117"/>
      <c r="AF564" s="118"/>
      <c r="AG564" s="118"/>
      <c r="AH564" s="117"/>
      <c r="AI564" s="118"/>
      <c r="AJ564" s="118"/>
      <c r="AK564" s="117"/>
      <c r="AO564" s="118"/>
      <c r="AP564" s="122"/>
      <c r="AQ564" s="117"/>
      <c r="AR564" s="118"/>
      <c r="AS564" s="124"/>
      <c r="AT564" s="118"/>
      <c r="AU564" s="118"/>
      <c r="AV564" s="118"/>
      <c r="AW564" s="118"/>
      <c r="AX564" s="122"/>
      <c r="AY564" s="124"/>
      <c r="AZ564" s="118"/>
      <c r="BA564" s="118"/>
      <c r="BB564" s="124"/>
      <c r="BC564" s="118"/>
      <c r="BD564" s="118"/>
      <c r="BE564" s="118"/>
      <c r="BF564" s="118"/>
      <c r="BG564" s="118"/>
      <c r="BH564" s="118"/>
      <c r="BI564" s="118"/>
      <c r="BJ564" s="118"/>
      <c r="BK564" s="118"/>
      <c r="BM564" s="118"/>
      <c r="BN564" s="118"/>
      <c r="BO564" s="118"/>
      <c r="BP564" s="118"/>
    </row>
    <row r="565" spans="1:68">
      <c r="A565" s="118"/>
      <c r="B565" s="118"/>
      <c r="C565" s="117"/>
      <c r="D565" s="11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24"/>
      <c r="AB565" s="118"/>
      <c r="AC565" s="118"/>
      <c r="AD565" s="118"/>
      <c r="AE565" s="117"/>
      <c r="AF565" s="118"/>
      <c r="AG565" s="118"/>
      <c r="AH565" s="117"/>
      <c r="AI565" s="118"/>
      <c r="AJ565" s="118"/>
      <c r="AK565" s="117"/>
      <c r="AO565" s="118"/>
      <c r="AP565" s="122"/>
      <c r="AQ565" s="117"/>
      <c r="AR565" s="118"/>
      <c r="AS565" s="124"/>
      <c r="AT565" s="118"/>
      <c r="AU565" s="118"/>
      <c r="AV565" s="118"/>
      <c r="AW565" s="118"/>
      <c r="AX565" s="122"/>
      <c r="AY565" s="124"/>
      <c r="AZ565" s="118"/>
      <c r="BA565" s="118"/>
      <c r="BB565" s="124"/>
      <c r="BC565" s="118"/>
      <c r="BD565" s="118"/>
      <c r="BE565" s="118"/>
      <c r="BF565" s="118"/>
      <c r="BG565" s="118"/>
      <c r="BH565" s="118"/>
      <c r="BI565" s="118"/>
      <c r="BJ565" s="118"/>
      <c r="BK565" s="118"/>
      <c r="BM565" s="118"/>
      <c r="BN565" s="118"/>
      <c r="BO565" s="118"/>
      <c r="BP565" s="118"/>
    </row>
    <row r="566" spans="1:68">
      <c r="A566" s="118"/>
      <c r="B566" s="118"/>
      <c r="C566" s="117"/>
      <c r="D566" s="11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24"/>
      <c r="AB566" s="118"/>
      <c r="AC566" s="118"/>
      <c r="AD566" s="118"/>
      <c r="AE566" s="117"/>
      <c r="AF566" s="118"/>
      <c r="AG566" s="118"/>
      <c r="AH566" s="117"/>
      <c r="AI566" s="118"/>
      <c r="AJ566" s="118"/>
      <c r="AK566" s="117"/>
      <c r="AO566" s="118"/>
      <c r="AP566" s="122"/>
      <c r="AQ566" s="117"/>
      <c r="AR566" s="118"/>
      <c r="AS566" s="124"/>
      <c r="AT566" s="118"/>
      <c r="AU566" s="118"/>
      <c r="AV566" s="118"/>
      <c r="AW566" s="118"/>
      <c r="AX566" s="122"/>
      <c r="AY566" s="124"/>
      <c r="AZ566" s="118"/>
      <c r="BA566" s="118"/>
      <c r="BB566" s="124"/>
      <c r="BC566" s="118"/>
      <c r="BD566" s="118"/>
      <c r="BE566" s="118"/>
      <c r="BF566" s="118"/>
      <c r="BG566" s="118"/>
      <c r="BH566" s="118"/>
      <c r="BI566" s="118"/>
      <c r="BJ566" s="118"/>
      <c r="BK566" s="118"/>
      <c r="BM566" s="118"/>
      <c r="BN566" s="118"/>
      <c r="BO566" s="118"/>
      <c r="BP566" s="118"/>
    </row>
    <row r="567" spans="1:68">
      <c r="A567" s="118"/>
      <c r="B567" s="118"/>
      <c r="C567" s="117"/>
      <c r="D567" s="11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24"/>
      <c r="AB567" s="118"/>
      <c r="AC567" s="118"/>
      <c r="AD567" s="118"/>
      <c r="AE567" s="117"/>
      <c r="AF567" s="118"/>
      <c r="AG567" s="118"/>
      <c r="AH567" s="117"/>
      <c r="AI567" s="118"/>
      <c r="AJ567" s="118"/>
      <c r="AK567" s="117"/>
      <c r="AO567" s="118"/>
      <c r="AP567" s="122"/>
      <c r="AQ567" s="117"/>
      <c r="AR567" s="118"/>
      <c r="AS567" s="124"/>
      <c r="AT567" s="118"/>
      <c r="AU567" s="118"/>
      <c r="AV567" s="118"/>
      <c r="AW567" s="118"/>
      <c r="AX567" s="122"/>
      <c r="AY567" s="124"/>
      <c r="AZ567" s="118"/>
      <c r="BA567" s="118"/>
      <c r="BB567" s="124"/>
      <c r="BC567" s="118"/>
      <c r="BD567" s="118"/>
      <c r="BE567" s="118"/>
      <c r="BF567" s="118"/>
      <c r="BG567" s="118"/>
      <c r="BH567" s="118"/>
      <c r="BI567" s="118"/>
      <c r="BJ567" s="118"/>
      <c r="BK567" s="118"/>
      <c r="BM567" s="118"/>
      <c r="BN567" s="118"/>
      <c r="BO567" s="118"/>
      <c r="BP567" s="118"/>
    </row>
    <row r="568" spans="1:68">
      <c r="A568" s="118"/>
      <c r="B568" s="118"/>
      <c r="C568" s="117"/>
      <c r="D568" s="11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24"/>
      <c r="AB568" s="118"/>
      <c r="AC568" s="118"/>
      <c r="AD568" s="118"/>
      <c r="AE568" s="117"/>
      <c r="AF568" s="118"/>
      <c r="AG568" s="118"/>
      <c r="AH568" s="117"/>
      <c r="AI568" s="118"/>
      <c r="AJ568" s="118"/>
      <c r="AK568" s="117"/>
      <c r="AO568" s="118"/>
      <c r="AP568" s="122"/>
      <c r="AQ568" s="117"/>
      <c r="AR568" s="118"/>
      <c r="AS568" s="124"/>
      <c r="AT568" s="118"/>
      <c r="AU568" s="118"/>
      <c r="AV568" s="118"/>
      <c r="AW568" s="118"/>
      <c r="AX568" s="122"/>
      <c r="AY568" s="124"/>
      <c r="AZ568" s="118"/>
      <c r="BA568" s="118"/>
      <c r="BB568" s="124"/>
      <c r="BC568" s="118"/>
      <c r="BD568" s="118"/>
      <c r="BE568" s="118"/>
      <c r="BF568" s="118"/>
      <c r="BG568" s="118"/>
      <c r="BH568" s="118"/>
      <c r="BI568" s="118"/>
      <c r="BJ568" s="118"/>
      <c r="BK568" s="118"/>
      <c r="BM568" s="118"/>
      <c r="BN568" s="118"/>
      <c r="BO568" s="118"/>
      <c r="BP568" s="118"/>
    </row>
    <row r="569" spans="1:68">
      <c r="A569" s="118"/>
      <c r="B569" s="118"/>
      <c r="C569" s="117"/>
      <c r="D569" s="11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24"/>
      <c r="AB569" s="118"/>
      <c r="AC569" s="118"/>
      <c r="AD569" s="118"/>
      <c r="AE569" s="117"/>
      <c r="AF569" s="118"/>
      <c r="AG569" s="118"/>
      <c r="AH569" s="117"/>
      <c r="AI569" s="118"/>
      <c r="AJ569" s="118"/>
      <c r="AK569" s="117"/>
      <c r="AO569" s="118"/>
      <c r="AP569" s="122"/>
      <c r="AQ569" s="117"/>
      <c r="AR569" s="118"/>
      <c r="AS569" s="124"/>
      <c r="AT569" s="118"/>
      <c r="AU569" s="118"/>
      <c r="AV569" s="118"/>
      <c r="AW569" s="118"/>
      <c r="AX569" s="122"/>
      <c r="AY569" s="124"/>
      <c r="AZ569" s="118"/>
      <c r="BA569" s="118"/>
      <c r="BB569" s="124"/>
      <c r="BC569" s="118"/>
      <c r="BD569" s="118"/>
      <c r="BE569" s="118"/>
      <c r="BF569" s="118"/>
      <c r="BG569" s="118"/>
      <c r="BH569" s="118"/>
      <c r="BI569" s="118"/>
      <c r="BJ569" s="118"/>
      <c r="BK569" s="118"/>
      <c r="BM569" s="118"/>
      <c r="BN569" s="118"/>
      <c r="BO569" s="118"/>
      <c r="BP569" s="118"/>
    </row>
    <row r="570" spans="1:68">
      <c r="A570" s="118"/>
      <c r="B570" s="118"/>
      <c r="C570" s="117"/>
      <c r="D570" s="11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24"/>
      <c r="AB570" s="118"/>
      <c r="AC570" s="118"/>
      <c r="AD570" s="118"/>
      <c r="AE570" s="117"/>
      <c r="AF570" s="118"/>
      <c r="AG570" s="118"/>
      <c r="AH570" s="117"/>
      <c r="AI570" s="118"/>
      <c r="AJ570" s="118"/>
      <c r="AK570" s="117"/>
      <c r="AO570" s="118"/>
      <c r="AP570" s="122"/>
      <c r="AQ570" s="117"/>
      <c r="AR570" s="118"/>
      <c r="AS570" s="124"/>
      <c r="AT570" s="118"/>
      <c r="AU570" s="118"/>
      <c r="AV570" s="118"/>
      <c r="AW570" s="118"/>
      <c r="AX570" s="122"/>
      <c r="AY570" s="124"/>
      <c r="AZ570" s="118"/>
      <c r="BA570" s="118"/>
      <c r="BB570" s="124"/>
      <c r="BC570" s="118"/>
      <c r="BD570" s="118"/>
      <c r="BE570" s="118"/>
      <c r="BF570" s="118"/>
      <c r="BG570" s="118"/>
      <c r="BH570" s="118"/>
      <c r="BI570" s="118"/>
      <c r="BJ570" s="118"/>
      <c r="BK570" s="118"/>
      <c r="BM570" s="118"/>
      <c r="BN570" s="118"/>
      <c r="BO570" s="118"/>
      <c r="BP570" s="118"/>
    </row>
    <row r="571" spans="1:68">
      <c r="A571" s="118"/>
      <c r="B571" s="118"/>
      <c r="C571" s="117"/>
      <c r="D571" s="11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24"/>
      <c r="AB571" s="118"/>
      <c r="AC571" s="118"/>
      <c r="AD571" s="118"/>
      <c r="AE571" s="117"/>
      <c r="AF571" s="118"/>
      <c r="AG571" s="118"/>
      <c r="AH571" s="117"/>
      <c r="AI571" s="118"/>
      <c r="AJ571" s="118"/>
      <c r="AK571" s="117"/>
      <c r="AO571" s="118"/>
      <c r="AP571" s="122"/>
      <c r="AQ571" s="117"/>
      <c r="AR571" s="118"/>
      <c r="AS571" s="124"/>
      <c r="AT571" s="118"/>
      <c r="AU571" s="118"/>
      <c r="AV571" s="118"/>
      <c r="AW571" s="118"/>
      <c r="AX571" s="122"/>
      <c r="AY571" s="124"/>
      <c r="AZ571" s="118"/>
      <c r="BA571" s="118"/>
      <c r="BB571" s="124"/>
      <c r="BC571" s="118"/>
      <c r="BD571" s="118"/>
      <c r="BE571" s="118"/>
      <c r="BF571" s="118"/>
      <c r="BG571" s="118"/>
      <c r="BH571" s="118"/>
      <c r="BI571" s="118"/>
      <c r="BJ571" s="118"/>
      <c r="BK571" s="118"/>
      <c r="BM571" s="118"/>
      <c r="BN571" s="118"/>
      <c r="BO571" s="118"/>
      <c r="BP571" s="118"/>
    </row>
    <row r="572" spans="1:68">
      <c r="A572" s="118"/>
      <c r="B572" s="118"/>
      <c r="C572" s="117"/>
      <c r="D572" s="11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24"/>
      <c r="AB572" s="118"/>
      <c r="AC572" s="118"/>
      <c r="AD572" s="118"/>
      <c r="AE572" s="117"/>
      <c r="AF572" s="118"/>
      <c r="AG572" s="118"/>
      <c r="AH572" s="117"/>
      <c r="AI572" s="118"/>
      <c r="AJ572" s="118"/>
      <c r="AK572" s="117"/>
      <c r="AO572" s="118"/>
      <c r="AP572" s="122"/>
      <c r="AQ572" s="117"/>
      <c r="AR572" s="118"/>
      <c r="AS572" s="124"/>
      <c r="AT572" s="118"/>
      <c r="AU572" s="118"/>
      <c r="AV572" s="118"/>
      <c r="AW572" s="118"/>
      <c r="AX572" s="122"/>
      <c r="AY572" s="124"/>
      <c r="AZ572" s="118"/>
      <c r="BA572" s="118"/>
      <c r="BB572" s="124"/>
      <c r="BC572" s="118"/>
      <c r="BD572" s="118"/>
      <c r="BE572" s="118"/>
      <c r="BF572" s="118"/>
      <c r="BG572" s="118"/>
      <c r="BH572" s="118"/>
      <c r="BI572" s="118"/>
      <c r="BJ572" s="118"/>
      <c r="BK572" s="118"/>
      <c r="BM572" s="118"/>
      <c r="BN572" s="118"/>
      <c r="BO572" s="118"/>
      <c r="BP572" s="118"/>
    </row>
    <row r="573" spans="1:68">
      <c r="A573" s="118"/>
      <c r="B573" s="118"/>
      <c r="C573" s="117"/>
      <c r="D573" s="11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24"/>
      <c r="AB573" s="118"/>
      <c r="AC573" s="118"/>
      <c r="AD573" s="118"/>
      <c r="AE573" s="117"/>
      <c r="AF573" s="118"/>
      <c r="AG573" s="118"/>
      <c r="AH573" s="117"/>
      <c r="AI573" s="118"/>
      <c r="AJ573" s="118"/>
      <c r="AK573" s="117"/>
      <c r="AO573" s="118"/>
      <c r="AP573" s="122"/>
      <c r="AQ573" s="117"/>
      <c r="AR573" s="118"/>
      <c r="AS573" s="124"/>
      <c r="AT573" s="118"/>
      <c r="AU573" s="118"/>
      <c r="AV573" s="118"/>
      <c r="AW573" s="118"/>
      <c r="AX573" s="122"/>
      <c r="AY573" s="124"/>
      <c r="AZ573" s="118"/>
      <c r="BA573" s="118"/>
      <c r="BB573" s="124"/>
      <c r="BC573" s="118"/>
      <c r="BD573" s="118"/>
      <c r="BE573" s="118"/>
      <c r="BF573" s="118"/>
      <c r="BG573" s="118"/>
      <c r="BH573" s="118"/>
      <c r="BI573" s="118"/>
      <c r="BJ573" s="118"/>
      <c r="BK573" s="118"/>
      <c r="BM573" s="118"/>
      <c r="BN573" s="118"/>
      <c r="BO573" s="118"/>
      <c r="BP573" s="118"/>
    </row>
    <row r="574" spans="1:68">
      <c r="A574" s="118"/>
      <c r="B574" s="118"/>
      <c r="C574" s="117"/>
      <c r="D574" s="11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24"/>
      <c r="AB574" s="118"/>
      <c r="AC574" s="118"/>
      <c r="AD574" s="118"/>
      <c r="AE574" s="117"/>
      <c r="AF574" s="118"/>
      <c r="AG574" s="118"/>
      <c r="AH574" s="117"/>
      <c r="AI574" s="118"/>
      <c r="AJ574" s="118"/>
      <c r="AK574" s="117"/>
      <c r="AO574" s="118"/>
      <c r="AP574" s="122"/>
      <c r="AQ574" s="117"/>
      <c r="AR574" s="118"/>
      <c r="AS574" s="124"/>
      <c r="AT574" s="118"/>
      <c r="AU574" s="118"/>
      <c r="AV574" s="118"/>
      <c r="AW574" s="118"/>
      <c r="AX574" s="122"/>
      <c r="AY574" s="124"/>
      <c r="AZ574" s="118"/>
      <c r="BA574" s="118"/>
      <c r="BB574" s="124"/>
      <c r="BC574" s="118"/>
      <c r="BD574" s="118"/>
      <c r="BE574" s="118"/>
      <c r="BF574" s="118"/>
      <c r="BG574" s="118"/>
      <c r="BH574" s="118"/>
      <c r="BI574" s="118"/>
      <c r="BJ574" s="118"/>
      <c r="BK574" s="118"/>
      <c r="BM574" s="118"/>
      <c r="BN574" s="118"/>
      <c r="BO574" s="118"/>
      <c r="BP574" s="118"/>
    </row>
    <row r="575" spans="1:68">
      <c r="A575" s="118"/>
      <c r="B575" s="118"/>
      <c r="C575" s="117"/>
      <c r="D575" s="11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24"/>
      <c r="AB575" s="118"/>
      <c r="AC575" s="118"/>
      <c r="AD575" s="118"/>
      <c r="AE575" s="117"/>
      <c r="AF575" s="118"/>
      <c r="AG575" s="118"/>
      <c r="AH575" s="117"/>
      <c r="AI575" s="118"/>
      <c r="AJ575" s="118"/>
      <c r="AK575" s="117"/>
      <c r="AO575" s="118"/>
      <c r="AP575" s="122"/>
      <c r="AQ575" s="117"/>
      <c r="AR575" s="118"/>
      <c r="AS575" s="124"/>
      <c r="AT575" s="118"/>
      <c r="AU575" s="118"/>
      <c r="AV575" s="118"/>
      <c r="AW575" s="118"/>
      <c r="AX575" s="122"/>
      <c r="AY575" s="124"/>
      <c r="AZ575" s="118"/>
      <c r="BA575" s="118"/>
      <c r="BB575" s="124"/>
      <c r="BC575" s="118"/>
      <c r="BD575" s="118"/>
      <c r="BE575" s="118"/>
      <c r="BF575" s="118"/>
      <c r="BG575" s="118"/>
      <c r="BH575" s="118"/>
      <c r="BI575" s="118"/>
      <c r="BJ575" s="118"/>
      <c r="BK575" s="118"/>
      <c r="BM575" s="118"/>
      <c r="BN575" s="118"/>
      <c r="BO575" s="118"/>
      <c r="BP575" s="118"/>
    </row>
    <row r="576" spans="1:68">
      <c r="A576" s="118"/>
      <c r="B576" s="118"/>
      <c r="C576" s="117"/>
      <c r="D576" s="117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24"/>
      <c r="AB576" s="118"/>
      <c r="AC576" s="118"/>
      <c r="AD576" s="118"/>
      <c r="AE576" s="117"/>
      <c r="AF576" s="118"/>
      <c r="AG576" s="118"/>
      <c r="AH576" s="117"/>
      <c r="AI576" s="118"/>
      <c r="AJ576" s="118"/>
      <c r="AK576" s="117"/>
      <c r="AO576" s="118"/>
      <c r="AP576" s="122"/>
      <c r="AQ576" s="117"/>
      <c r="AR576" s="118"/>
      <c r="AS576" s="124"/>
      <c r="AT576" s="118"/>
      <c r="AU576" s="118"/>
      <c r="AV576" s="118"/>
      <c r="AW576" s="118"/>
      <c r="AX576" s="122"/>
      <c r="AY576" s="124"/>
      <c r="AZ576" s="118"/>
      <c r="BA576" s="118"/>
      <c r="BB576" s="124"/>
      <c r="BC576" s="118"/>
      <c r="BD576" s="118"/>
      <c r="BE576" s="118"/>
      <c r="BF576" s="118"/>
      <c r="BG576" s="118"/>
      <c r="BH576" s="118"/>
      <c r="BI576" s="118"/>
      <c r="BJ576" s="118"/>
      <c r="BK576" s="118"/>
      <c r="BM576" s="118"/>
      <c r="BN576" s="118"/>
      <c r="BO576" s="118"/>
      <c r="BP576" s="118"/>
    </row>
    <row r="577" spans="1:68">
      <c r="A577" s="118"/>
      <c r="B577" s="118"/>
      <c r="C577" s="117"/>
      <c r="D577" s="11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24"/>
      <c r="AB577" s="118"/>
      <c r="AC577" s="118"/>
      <c r="AD577" s="118"/>
      <c r="AE577" s="117"/>
      <c r="AF577" s="118"/>
      <c r="AG577" s="118"/>
      <c r="AH577" s="117"/>
      <c r="AI577" s="118"/>
      <c r="AJ577" s="118"/>
      <c r="AK577" s="117"/>
      <c r="AO577" s="118"/>
      <c r="AP577" s="122"/>
      <c r="AQ577" s="117"/>
      <c r="AR577" s="118"/>
      <c r="AS577" s="124"/>
      <c r="AT577" s="118"/>
      <c r="AU577" s="118"/>
      <c r="AV577" s="118"/>
      <c r="AW577" s="118"/>
      <c r="AX577" s="122"/>
      <c r="AY577" s="124"/>
      <c r="AZ577" s="118"/>
      <c r="BA577" s="118"/>
      <c r="BB577" s="124"/>
      <c r="BC577" s="118"/>
      <c r="BD577" s="118"/>
      <c r="BE577" s="118"/>
      <c r="BF577" s="118"/>
      <c r="BG577" s="118"/>
      <c r="BH577" s="118"/>
      <c r="BI577" s="118"/>
      <c r="BJ577" s="118"/>
      <c r="BK577" s="118"/>
      <c r="BM577" s="118"/>
      <c r="BN577" s="118"/>
      <c r="BO577" s="118"/>
      <c r="BP577" s="118"/>
    </row>
    <row r="578" spans="1:68">
      <c r="A578" s="118"/>
      <c r="B578" s="118"/>
      <c r="C578" s="117"/>
      <c r="D578" s="11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24"/>
      <c r="AB578" s="118"/>
      <c r="AC578" s="118"/>
      <c r="AD578" s="118"/>
      <c r="AE578" s="117"/>
      <c r="AF578" s="118"/>
      <c r="AG578" s="118"/>
      <c r="AH578" s="117"/>
      <c r="AI578" s="118"/>
      <c r="AJ578" s="118"/>
      <c r="AK578" s="117"/>
      <c r="AO578" s="118"/>
      <c r="AP578" s="122"/>
      <c r="AQ578" s="117"/>
      <c r="AR578" s="118"/>
      <c r="AS578" s="124"/>
      <c r="AT578" s="118"/>
      <c r="AU578" s="118"/>
      <c r="AV578" s="118"/>
      <c r="AW578" s="118"/>
      <c r="AX578" s="122"/>
      <c r="AY578" s="124"/>
      <c r="AZ578" s="118"/>
      <c r="BA578" s="118"/>
      <c r="BB578" s="124"/>
      <c r="BC578" s="118"/>
      <c r="BD578" s="118"/>
      <c r="BE578" s="118"/>
      <c r="BF578" s="118"/>
      <c r="BG578" s="118"/>
      <c r="BH578" s="118"/>
      <c r="BI578" s="118"/>
      <c r="BJ578" s="118"/>
      <c r="BK578" s="118"/>
      <c r="BM578" s="118"/>
      <c r="BN578" s="118"/>
      <c r="BO578" s="118"/>
      <c r="BP578" s="118"/>
    </row>
    <row r="579" spans="1:68">
      <c r="A579" s="118"/>
      <c r="B579" s="118"/>
      <c r="C579" s="117"/>
      <c r="D579" s="11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24"/>
      <c r="AB579" s="118"/>
      <c r="AC579" s="118"/>
      <c r="AD579" s="118"/>
      <c r="AE579" s="117"/>
      <c r="AF579" s="118"/>
      <c r="AG579" s="118"/>
      <c r="AH579" s="117"/>
      <c r="AI579" s="118"/>
      <c r="AJ579" s="118"/>
      <c r="AK579" s="117"/>
      <c r="AO579" s="118"/>
      <c r="AP579" s="122"/>
      <c r="AQ579" s="117"/>
      <c r="AR579" s="118"/>
      <c r="AS579" s="124"/>
      <c r="AT579" s="118"/>
      <c r="AU579" s="118"/>
      <c r="AV579" s="118"/>
      <c r="AW579" s="118"/>
      <c r="AX579" s="122"/>
      <c r="AY579" s="124"/>
      <c r="AZ579" s="118"/>
      <c r="BA579" s="118"/>
      <c r="BB579" s="124"/>
      <c r="BC579" s="118"/>
      <c r="BD579" s="118"/>
      <c r="BE579" s="118"/>
      <c r="BF579" s="118"/>
      <c r="BG579" s="118"/>
      <c r="BH579" s="118"/>
      <c r="BI579" s="118"/>
      <c r="BJ579" s="118"/>
      <c r="BK579" s="118"/>
      <c r="BM579" s="118"/>
      <c r="BN579" s="118"/>
      <c r="BO579" s="118"/>
      <c r="BP579" s="118"/>
    </row>
    <row r="580" spans="1:68">
      <c r="A580" s="118"/>
      <c r="B580" s="118"/>
      <c r="C580" s="117"/>
      <c r="D580" s="11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24"/>
      <c r="AB580" s="118"/>
      <c r="AC580" s="118"/>
      <c r="AD580" s="118"/>
      <c r="AE580" s="117"/>
      <c r="AF580" s="118"/>
      <c r="AG580" s="118"/>
      <c r="AH580" s="117"/>
      <c r="AI580" s="118"/>
      <c r="AJ580" s="118"/>
      <c r="AK580" s="117"/>
      <c r="AO580" s="118"/>
      <c r="AP580" s="122"/>
      <c r="AQ580" s="117"/>
      <c r="AR580" s="118"/>
      <c r="AS580" s="124"/>
      <c r="AT580" s="118"/>
      <c r="AU580" s="118"/>
      <c r="AV580" s="118"/>
      <c r="AW580" s="118"/>
      <c r="AX580" s="122"/>
      <c r="AY580" s="124"/>
      <c r="AZ580" s="118"/>
      <c r="BA580" s="118"/>
      <c r="BB580" s="124"/>
      <c r="BC580" s="118"/>
      <c r="BD580" s="118"/>
      <c r="BE580" s="118"/>
      <c r="BF580" s="118"/>
      <c r="BG580" s="118"/>
      <c r="BH580" s="118"/>
      <c r="BI580" s="118"/>
      <c r="BJ580" s="118"/>
      <c r="BK580" s="118"/>
      <c r="BM580" s="118"/>
      <c r="BN580" s="118"/>
      <c r="BO580" s="118"/>
      <c r="BP580" s="118"/>
    </row>
    <row r="581" spans="1:68">
      <c r="A581" s="118"/>
      <c r="B581" s="118"/>
      <c r="C581" s="117"/>
      <c r="D581" s="11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24"/>
      <c r="AB581" s="118"/>
      <c r="AC581" s="118"/>
      <c r="AD581" s="118"/>
      <c r="AE581" s="117"/>
      <c r="AF581" s="118"/>
      <c r="AG581" s="118"/>
      <c r="AH581" s="117"/>
      <c r="AI581" s="118"/>
      <c r="AJ581" s="118"/>
      <c r="AK581" s="117"/>
      <c r="AO581" s="118"/>
      <c r="AP581" s="122"/>
      <c r="AQ581" s="117"/>
      <c r="AR581" s="118"/>
      <c r="AS581" s="124"/>
      <c r="AT581" s="118"/>
      <c r="AU581" s="118"/>
      <c r="AV581" s="118"/>
      <c r="AW581" s="118"/>
      <c r="AX581" s="122"/>
      <c r="AY581" s="124"/>
      <c r="AZ581" s="118"/>
      <c r="BA581" s="118"/>
      <c r="BB581" s="124"/>
      <c r="BC581" s="118"/>
      <c r="BD581" s="118"/>
      <c r="BE581" s="118"/>
      <c r="BF581" s="118"/>
      <c r="BG581" s="118"/>
      <c r="BH581" s="118"/>
      <c r="BI581" s="118"/>
      <c r="BJ581" s="118"/>
      <c r="BK581" s="118"/>
      <c r="BM581" s="118"/>
      <c r="BN581" s="118"/>
      <c r="BO581" s="118"/>
      <c r="BP581" s="118"/>
    </row>
    <row r="582" spans="1:68">
      <c r="A582" s="118"/>
      <c r="B582" s="118"/>
      <c r="C582" s="117"/>
      <c r="D582" s="11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24"/>
      <c r="AB582" s="118"/>
      <c r="AC582" s="118"/>
      <c r="AD582" s="118"/>
      <c r="AE582" s="117"/>
      <c r="AF582" s="118"/>
      <c r="AG582" s="118"/>
      <c r="AH582" s="117"/>
      <c r="AI582" s="118"/>
      <c r="AJ582" s="118"/>
      <c r="AK582" s="117"/>
      <c r="AO582" s="118"/>
      <c r="AP582" s="122"/>
      <c r="AQ582" s="117"/>
      <c r="AR582" s="118"/>
      <c r="AS582" s="124"/>
      <c r="AT582" s="118"/>
      <c r="AU582" s="118"/>
      <c r="AV582" s="118"/>
      <c r="AW582" s="118"/>
      <c r="AX582" s="122"/>
      <c r="AY582" s="124"/>
      <c r="AZ582" s="118"/>
      <c r="BA582" s="118"/>
      <c r="BB582" s="124"/>
      <c r="BC582" s="118"/>
      <c r="BD582" s="118"/>
      <c r="BE582" s="118"/>
      <c r="BF582" s="118"/>
      <c r="BG582" s="118"/>
      <c r="BH582" s="118"/>
      <c r="BI582" s="118"/>
      <c r="BJ582" s="118"/>
      <c r="BK582" s="118"/>
      <c r="BM582" s="118"/>
      <c r="BN582" s="118"/>
      <c r="BO582" s="118"/>
      <c r="BP582" s="118"/>
    </row>
    <row r="583" spans="1:68">
      <c r="A583" s="118"/>
      <c r="B583" s="118"/>
      <c r="C583" s="117"/>
      <c r="D583" s="11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24"/>
      <c r="AB583" s="118"/>
      <c r="AC583" s="118"/>
      <c r="AD583" s="118"/>
      <c r="AE583" s="117"/>
      <c r="AF583" s="118"/>
      <c r="AG583" s="118"/>
      <c r="AH583" s="117"/>
      <c r="AI583" s="118"/>
      <c r="AJ583" s="118"/>
      <c r="AK583" s="117"/>
      <c r="AO583" s="118"/>
      <c r="AP583" s="122"/>
      <c r="AQ583" s="117"/>
      <c r="AR583" s="118"/>
      <c r="AS583" s="124"/>
      <c r="AT583" s="118"/>
      <c r="AU583" s="118"/>
      <c r="AV583" s="118"/>
      <c r="AW583" s="118"/>
      <c r="AX583" s="122"/>
      <c r="AY583" s="124"/>
      <c r="AZ583" s="118"/>
      <c r="BA583" s="118"/>
      <c r="BB583" s="124"/>
      <c r="BC583" s="118"/>
      <c r="BD583" s="118"/>
      <c r="BE583" s="118"/>
      <c r="BF583" s="118"/>
      <c r="BG583" s="118"/>
      <c r="BH583" s="118"/>
      <c r="BI583" s="118"/>
      <c r="BJ583" s="118"/>
      <c r="BK583" s="118"/>
      <c r="BM583" s="118"/>
      <c r="BN583" s="118"/>
      <c r="BO583" s="118"/>
      <c r="BP583" s="118"/>
    </row>
    <row r="584" spans="1:68">
      <c r="A584" s="118"/>
      <c r="B584" s="118"/>
      <c r="C584" s="117"/>
      <c r="D584" s="11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24"/>
      <c r="AB584" s="118"/>
      <c r="AC584" s="118"/>
      <c r="AD584" s="118"/>
      <c r="AE584" s="117"/>
      <c r="AF584" s="118"/>
      <c r="AG584" s="118"/>
      <c r="AH584" s="117"/>
      <c r="AI584" s="118"/>
      <c r="AJ584" s="118"/>
      <c r="AK584" s="117"/>
      <c r="AO584" s="118"/>
      <c r="AP584" s="122"/>
      <c r="AQ584" s="117"/>
      <c r="AR584" s="118"/>
      <c r="AS584" s="124"/>
      <c r="AT584" s="118"/>
      <c r="AU584" s="118"/>
      <c r="AV584" s="118"/>
      <c r="AW584" s="118"/>
      <c r="AX584" s="122"/>
      <c r="AY584" s="124"/>
      <c r="AZ584" s="118"/>
      <c r="BA584" s="118"/>
      <c r="BB584" s="124"/>
      <c r="BC584" s="118"/>
      <c r="BD584" s="118"/>
      <c r="BE584" s="118"/>
      <c r="BF584" s="118"/>
      <c r="BG584" s="118"/>
      <c r="BH584" s="118"/>
      <c r="BI584" s="118"/>
      <c r="BJ584" s="118"/>
      <c r="BK584" s="118"/>
      <c r="BM584" s="118"/>
      <c r="BN584" s="118"/>
      <c r="BO584" s="118"/>
      <c r="BP584" s="118"/>
    </row>
    <row r="585" spans="1:68">
      <c r="A585" s="118"/>
      <c r="B585" s="118"/>
      <c r="C585" s="117"/>
      <c r="D585" s="11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24"/>
      <c r="AB585" s="118"/>
      <c r="AC585" s="118"/>
      <c r="AD585" s="118"/>
      <c r="AE585" s="117"/>
      <c r="AF585" s="118"/>
      <c r="AG585" s="118"/>
      <c r="AH585" s="117"/>
      <c r="AI585" s="118"/>
      <c r="AJ585" s="118"/>
      <c r="AK585" s="117"/>
      <c r="AO585" s="118"/>
      <c r="AP585" s="122"/>
      <c r="AQ585" s="117"/>
      <c r="AR585" s="118"/>
      <c r="AS585" s="124"/>
      <c r="AT585" s="118"/>
      <c r="AU585" s="118"/>
      <c r="AV585" s="118"/>
      <c r="AW585" s="118"/>
      <c r="AX585" s="122"/>
      <c r="AY585" s="124"/>
      <c r="AZ585" s="118"/>
      <c r="BA585" s="118"/>
      <c r="BB585" s="124"/>
      <c r="BC585" s="118"/>
      <c r="BD585" s="118"/>
      <c r="BE585" s="118"/>
      <c r="BF585" s="118"/>
      <c r="BG585" s="118"/>
      <c r="BH585" s="118"/>
      <c r="BI585" s="118"/>
      <c r="BJ585" s="118"/>
      <c r="BK585" s="118"/>
      <c r="BM585" s="118"/>
      <c r="BN585" s="118"/>
      <c r="BO585" s="118"/>
      <c r="BP585" s="118"/>
    </row>
    <row r="586" spans="1:68">
      <c r="A586" s="118"/>
      <c r="B586" s="118"/>
      <c r="C586" s="117"/>
      <c r="D586" s="11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24"/>
      <c r="AB586" s="118"/>
      <c r="AC586" s="118"/>
      <c r="AD586" s="118"/>
      <c r="AE586" s="117"/>
      <c r="AF586" s="118"/>
      <c r="AG586" s="118"/>
      <c r="AH586" s="117"/>
      <c r="AI586" s="118"/>
      <c r="AJ586" s="118"/>
      <c r="AK586" s="117"/>
      <c r="AO586" s="118"/>
      <c r="AP586" s="122"/>
      <c r="AQ586" s="117"/>
      <c r="AR586" s="118"/>
      <c r="AS586" s="124"/>
      <c r="AT586" s="118"/>
      <c r="AU586" s="118"/>
      <c r="AV586" s="118"/>
      <c r="AW586" s="118"/>
      <c r="AX586" s="122"/>
      <c r="AY586" s="124"/>
      <c r="AZ586" s="118"/>
      <c r="BA586" s="118"/>
      <c r="BB586" s="124"/>
      <c r="BC586" s="118"/>
      <c r="BD586" s="118"/>
      <c r="BE586" s="118"/>
      <c r="BF586" s="118"/>
      <c r="BG586" s="118"/>
      <c r="BH586" s="118"/>
      <c r="BI586" s="118"/>
      <c r="BJ586" s="118"/>
      <c r="BK586" s="118"/>
      <c r="BM586" s="118"/>
      <c r="BN586" s="118"/>
      <c r="BO586" s="118"/>
      <c r="BP586" s="118"/>
    </row>
    <row r="587" spans="1:68">
      <c r="A587" s="118"/>
      <c r="B587" s="118"/>
      <c r="C587" s="117"/>
      <c r="D587" s="11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24"/>
      <c r="AB587" s="118"/>
      <c r="AC587" s="118"/>
      <c r="AD587" s="118"/>
      <c r="AE587" s="117"/>
      <c r="AF587" s="118"/>
      <c r="AG587" s="118"/>
      <c r="AH587" s="117"/>
      <c r="AI587" s="118"/>
      <c r="AJ587" s="118"/>
      <c r="AK587" s="117"/>
      <c r="AO587" s="118"/>
      <c r="AP587" s="122"/>
      <c r="AQ587" s="117"/>
      <c r="AR587" s="118"/>
      <c r="AS587" s="124"/>
      <c r="AT587" s="118"/>
      <c r="AU587" s="118"/>
      <c r="AV587" s="118"/>
      <c r="AW587" s="118"/>
      <c r="AX587" s="122"/>
      <c r="AY587" s="124"/>
      <c r="AZ587" s="118"/>
      <c r="BA587" s="118"/>
      <c r="BB587" s="124"/>
      <c r="BC587" s="118"/>
      <c r="BD587" s="118"/>
      <c r="BE587" s="118"/>
      <c r="BF587" s="118"/>
      <c r="BG587" s="118"/>
      <c r="BH587" s="118"/>
      <c r="BI587" s="118"/>
      <c r="BJ587" s="118"/>
      <c r="BK587" s="118"/>
      <c r="BM587" s="118"/>
      <c r="BN587" s="118"/>
      <c r="BO587" s="118"/>
      <c r="BP587" s="118"/>
    </row>
    <row r="588" spans="1:68">
      <c r="A588" s="118"/>
      <c r="B588" s="118"/>
      <c r="C588" s="117"/>
      <c r="D588" s="11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24"/>
      <c r="AB588" s="118"/>
      <c r="AC588" s="118"/>
      <c r="AD588" s="118"/>
      <c r="AE588" s="117"/>
      <c r="AF588" s="118"/>
      <c r="AG588" s="118"/>
      <c r="AH588" s="117"/>
      <c r="AI588" s="118"/>
      <c r="AJ588" s="118"/>
      <c r="AK588" s="117"/>
      <c r="AO588" s="118"/>
      <c r="AP588" s="122"/>
      <c r="AQ588" s="117"/>
      <c r="AR588" s="118"/>
      <c r="AS588" s="124"/>
      <c r="AT588" s="118"/>
      <c r="AU588" s="118"/>
      <c r="AV588" s="118"/>
      <c r="AW588" s="118"/>
      <c r="AX588" s="122"/>
      <c r="AY588" s="124"/>
      <c r="AZ588" s="118"/>
      <c r="BA588" s="118"/>
      <c r="BB588" s="124"/>
      <c r="BC588" s="118"/>
      <c r="BD588" s="118"/>
      <c r="BE588" s="118"/>
      <c r="BF588" s="118"/>
      <c r="BG588" s="118"/>
      <c r="BH588" s="118"/>
      <c r="BI588" s="118"/>
      <c r="BJ588" s="118"/>
      <c r="BK588" s="118"/>
      <c r="BM588" s="118"/>
      <c r="BN588" s="118"/>
      <c r="BO588" s="118"/>
      <c r="BP588" s="118"/>
    </row>
    <row r="589" spans="1:68">
      <c r="A589" s="118"/>
      <c r="B589" s="118"/>
      <c r="C589" s="117"/>
      <c r="D589" s="11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24"/>
      <c r="AB589" s="118"/>
      <c r="AC589" s="118"/>
      <c r="AD589" s="118"/>
      <c r="AE589" s="117"/>
      <c r="AF589" s="118"/>
      <c r="AG589" s="118"/>
      <c r="AH589" s="117"/>
      <c r="AI589" s="118"/>
      <c r="AJ589" s="118"/>
      <c r="AK589" s="117"/>
      <c r="AO589" s="118"/>
      <c r="AP589" s="122"/>
      <c r="AQ589" s="117"/>
      <c r="AR589" s="118"/>
      <c r="AS589" s="124"/>
      <c r="AT589" s="118"/>
      <c r="AU589" s="118"/>
      <c r="AV589" s="118"/>
      <c r="AW589" s="118"/>
      <c r="AX589" s="122"/>
      <c r="AY589" s="124"/>
      <c r="AZ589" s="118"/>
      <c r="BA589" s="118"/>
      <c r="BB589" s="124"/>
      <c r="BC589" s="118"/>
      <c r="BD589" s="118"/>
      <c r="BE589" s="118"/>
      <c r="BF589" s="118"/>
      <c r="BG589" s="118"/>
      <c r="BH589" s="118"/>
      <c r="BI589" s="118"/>
      <c r="BJ589" s="118"/>
      <c r="BK589" s="118"/>
      <c r="BM589" s="118"/>
      <c r="BN589" s="118"/>
      <c r="BO589" s="118"/>
      <c r="BP589" s="118"/>
    </row>
    <row r="590" spans="1:68">
      <c r="A590" s="118"/>
      <c r="B590" s="118"/>
      <c r="C590" s="117"/>
      <c r="D590" s="11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24"/>
      <c r="AB590" s="118"/>
      <c r="AC590" s="118"/>
      <c r="AD590" s="118"/>
      <c r="AE590" s="117"/>
      <c r="AF590" s="118"/>
      <c r="AG590" s="118"/>
      <c r="AH590" s="117"/>
      <c r="AI590" s="118"/>
      <c r="AJ590" s="118"/>
      <c r="AK590" s="117"/>
      <c r="AO590" s="118"/>
      <c r="AP590" s="122"/>
      <c r="AQ590" s="117"/>
      <c r="AR590" s="118"/>
      <c r="AS590" s="124"/>
      <c r="AT590" s="118"/>
      <c r="AU590" s="118"/>
      <c r="AV590" s="118"/>
      <c r="AW590" s="118"/>
      <c r="AX590" s="122"/>
      <c r="AY590" s="124"/>
      <c r="AZ590" s="118"/>
      <c r="BA590" s="118"/>
      <c r="BB590" s="124"/>
      <c r="BC590" s="118"/>
      <c r="BD590" s="118"/>
      <c r="BE590" s="118"/>
      <c r="BF590" s="118"/>
      <c r="BG590" s="118"/>
      <c r="BH590" s="118"/>
      <c r="BI590" s="118"/>
      <c r="BJ590" s="118"/>
      <c r="BK590" s="118"/>
      <c r="BM590" s="118"/>
      <c r="BN590" s="118"/>
      <c r="BO590" s="118"/>
      <c r="BP590" s="118"/>
    </row>
    <row r="591" spans="1:68">
      <c r="A591" s="118"/>
      <c r="B591" s="118"/>
      <c r="C591" s="117"/>
      <c r="D591" s="11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24"/>
      <c r="AB591" s="118"/>
      <c r="AC591" s="118"/>
      <c r="AD591" s="118"/>
      <c r="AE591" s="117"/>
      <c r="AF591" s="118"/>
      <c r="AG591" s="118"/>
      <c r="AH591" s="117"/>
      <c r="AI591" s="118"/>
      <c r="AJ591" s="118"/>
      <c r="AK591" s="117"/>
      <c r="AO591" s="118"/>
      <c r="AP591" s="122"/>
      <c r="AQ591" s="117"/>
      <c r="AR591" s="118"/>
      <c r="AS591" s="124"/>
      <c r="AT591" s="118"/>
      <c r="AU591" s="118"/>
      <c r="AV591" s="118"/>
      <c r="AW591" s="118"/>
      <c r="AX591" s="122"/>
      <c r="AY591" s="124"/>
      <c r="AZ591" s="118"/>
      <c r="BA591" s="118"/>
      <c r="BB591" s="124"/>
      <c r="BC591" s="118"/>
      <c r="BD591" s="118"/>
      <c r="BE591" s="118"/>
      <c r="BF591" s="118"/>
      <c r="BG591" s="118"/>
      <c r="BH591" s="118"/>
      <c r="BI591" s="118"/>
      <c r="BJ591" s="118"/>
      <c r="BK591" s="118"/>
      <c r="BM591" s="118"/>
      <c r="BN591" s="118"/>
      <c r="BO591" s="118"/>
      <c r="BP591" s="118"/>
    </row>
    <row r="592" spans="1:68">
      <c r="A592" s="118"/>
      <c r="B592" s="118"/>
      <c r="C592" s="117"/>
      <c r="D592" s="11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24"/>
      <c r="AB592" s="118"/>
      <c r="AC592" s="118"/>
      <c r="AD592" s="118"/>
      <c r="AE592" s="117"/>
      <c r="AF592" s="118"/>
      <c r="AG592" s="118"/>
      <c r="AH592" s="117"/>
      <c r="AI592" s="118"/>
      <c r="AJ592" s="118"/>
      <c r="AK592" s="117"/>
      <c r="AO592" s="118"/>
      <c r="AP592" s="122"/>
      <c r="AQ592" s="117"/>
      <c r="AR592" s="118"/>
      <c r="AS592" s="124"/>
      <c r="AT592" s="118"/>
      <c r="AU592" s="118"/>
      <c r="AV592" s="118"/>
      <c r="AW592" s="118"/>
      <c r="AX592" s="122"/>
      <c r="AY592" s="124"/>
      <c r="AZ592" s="118"/>
      <c r="BA592" s="118"/>
      <c r="BB592" s="124"/>
      <c r="BC592" s="118"/>
      <c r="BD592" s="118"/>
      <c r="BE592" s="118"/>
      <c r="BF592" s="118"/>
      <c r="BG592" s="118"/>
      <c r="BH592" s="118"/>
      <c r="BI592" s="118"/>
      <c r="BJ592" s="118"/>
      <c r="BK592" s="118"/>
      <c r="BM592" s="118"/>
      <c r="BN592" s="118"/>
      <c r="BO592" s="118"/>
      <c r="BP592" s="118"/>
    </row>
    <row r="593" spans="1:68">
      <c r="A593" s="118"/>
      <c r="B593" s="118"/>
      <c r="C593" s="117"/>
      <c r="D593" s="11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24"/>
      <c r="AB593" s="118"/>
      <c r="AC593" s="118"/>
      <c r="AD593" s="118"/>
      <c r="AE593" s="117"/>
      <c r="AF593" s="118"/>
      <c r="AG593" s="118"/>
      <c r="AH593" s="117"/>
      <c r="AI593" s="118"/>
      <c r="AJ593" s="118"/>
      <c r="AK593" s="117"/>
      <c r="AO593" s="118"/>
      <c r="AP593" s="122"/>
      <c r="AQ593" s="117"/>
      <c r="AR593" s="118"/>
      <c r="AS593" s="124"/>
      <c r="AT593" s="118"/>
      <c r="AU593" s="118"/>
      <c r="AV593" s="118"/>
      <c r="AW593" s="118"/>
      <c r="AX593" s="122"/>
      <c r="AY593" s="124"/>
      <c r="AZ593" s="118"/>
      <c r="BA593" s="118"/>
      <c r="BB593" s="124"/>
      <c r="BC593" s="118"/>
      <c r="BD593" s="118"/>
      <c r="BE593" s="118"/>
      <c r="BF593" s="118"/>
      <c r="BG593" s="118"/>
      <c r="BH593" s="118"/>
      <c r="BI593" s="118"/>
      <c r="BJ593" s="118"/>
      <c r="BK593" s="118"/>
      <c r="BM593" s="118"/>
      <c r="BN593" s="118"/>
      <c r="BO593" s="118"/>
      <c r="BP593" s="118"/>
    </row>
    <row r="594" spans="1:68">
      <c r="A594" s="118"/>
      <c r="B594" s="118"/>
      <c r="C594" s="117"/>
      <c r="D594" s="11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24"/>
      <c r="AB594" s="118"/>
      <c r="AC594" s="118"/>
      <c r="AD594" s="118"/>
      <c r="AE594" s="117"/>
      <c r="AF594" s="118"/>
      <c r="AG594" s="118"/>
      <c r="AH594" s="117"/>
      <c r="AI594" s="118"/>
      <c r="AJ594" s="118"/>
      <c r="AK594" s="117"/>
      <c r="AO594" s="118"/>
      <c r="AP594" s="122"/>
      <c r="AQ594" s="117"/>
      <c r="AR594" s="118"/>
      <c r="AS594" s="124"/>
      <c r="AT594" s="118"/>
      <c r="AU594" s="118"/>
      <c r="AV594" s="118"/>
      <c r="AW594" s="118"/>
      <c r="AX594" s="122"/>
      <c r="AY594" s="124"/>
      <c r="AZ594" s="118"/>
      <c r="BA594" s="118"/>
      <c r="BB594" s="124"/>
      <c r="BC594" s="118"/>
      <c r="BD594" s="118"/>
      <c r="BE594" s="118"/>
      <c r="BF594" s="118"/>
      <c r="BG594" s="118"/>
      <c r="BH594" s="118"/>
      <c r="BI594" s="118"/>
      <c r="BJ594" s="118"/>
      <c r="BK594" s="118"/>
      <c r="BM594" s="118"/>
      <c r="BN594" s="118"/>
      <c r="BO594" s="118"/>
      <c r="BP594" s="118"/>
    </row>
    <row r="595" spans="1:68">
      <c r="A595" s="118"/>
      <c r="B595" s="118"/>
      <c r="C595" s="117"/>
      <c r="D595" s="11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24"/>
      <c r="AB595" s="118"/>
      <c r="AC595" s="118"/>
      <c r="AD595" s="118"/>
      <c r="AE595" s="117"/>
      <c r="AF595" s="118"/>
      <c r="AG595" s="118"/>
      <c r="AH595" s="117"/>
      <c r="AI595" s="118"/>
      <c r="AJ595" s="118"/>
      <c r="AK595" s="117"/>
      <c r="AO595" s="118"/>
      <c r="AP595" s="122"/>
      <c r="AQ595" s="117"/>
      <c r="AR595" s="118"/>
      <c r="AS595" s="124"/>
      <c r="AT595" s="118"/>
      <c r="AU595" s="118"/>
      <c r="AV595" s="118"/>
      <c r="AW595" s="118"/>
      <c r="AX595" s="122"/>
      <c r="AY595" s="124"/>
      <c r="AZ595" s="118"/>
      <c r="BA595" s="118"/>
      <c r="BB595" s="124"/>
      <c r="BC595" s="118"/>
      <c r="BD595" s="118"/>
      <c r="BE595" s="118"/>
      <c r="BF595" s="118"/>
      <c r="BG595" s="118"/>
      <c r="BH595" s="118"/>
      <c r="BI595" s="118"/>
      <c r="BJ595" s="118"/>
      <c r="BK595" s="118"/>
      <c r="BM595" s="118"/>
      <c r="BN595" s="118"/>
      <c r="BO595" s="118"/>
      <c r="BP595" s="118"/>
    </row>
    <row r="596" spans="1:68">
      <c r="A596" s="118"/>
      <c r="B596" s="118"/>
      <c r="C596" s="117"/>
      <c r="D596" s="117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24"/>
      <c r="AB596" s="118"/>
      <c r="AC596" s="118"/>
      <c r="AD596" s="118"/>
      <c r="AE596" s="117"/>
      <c r="AF596" s="118"/>
      <c r="AG596" s="118"/>
      <c r="AH596" s="117"/>
      <c r="AI596" s="118"/>
      <c r="AJ596" s="118"/>
      <c r="AK596" s="117"/>
      <c r="AO596" s="118"/>
      <c r="AP596" s="122"/>
      <c r="AQ596" s="117"/>
      <c r="AR596" s="118"/>
      <c r="AS596" s="124"/>
      <c r="AT596" s="118"/>
      <c r="AU596" s="118"/>
      <c r="AV596" s="118"/>
      <c r="AW596" s="118"/>
      <c r="AX596" s="122"/>
      <c r="AY596" s="124"/>
      <c r="AZ596" s="118"/>
      <c r="BA596" s="118"/>
      <c r="BB596" s="124"/>
      <c r="BC596" s="118"/>
      <c r="BD596" s="118"/>
      <c r="BE596" s="118"/>
      <c r="BF596" s="118"/>
      <c r="BG596" s="118"/>
      <c r="BH596" s="118"/>
      <c r="BI596" s="118"/>
      <c r="BJ596" s="118"/>
      <c r="BK596" s="118"/>
      <c r="BM596" s="118"/>
      <c r="BN596" s="118"/>
      <c r="BO596" s="118"/>
      <c r="BP596" s="118"/>
    </row>
    <row r="597" spans="1:68">
      <c r="A597" s="118"/>
      <c r="B597" s="118"/>
      <c r="C597" s="117"/>
      <c r="D597" s="11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24"/>
      <c r="AB597" s="118"/>
      <c r="AC597" s="118"/>
      <c r="AD597" s="118"/>
      <c r="AE597" s="117"/>
      <c r="AF597" s="118"/>
      <c r="AG597" s="118"/>
      <c r="AH597" s="117"/>
      <c r="AI597" s="118"/>
      <c r="AJ597" s="118"/>
      <c r="AK597" s="117"/>
      <c r="AO597" s="118"/>
      <c r="AP597" s="122"/>
      <c r="AQ597" s="117"/>
      <c r="AR597" s="118"/>
      <c r="AS597" s="124"/>
      <c r="AT597" s="118"/>
      <c r="AU597" s="118"/>
      <c r="AV597" s="118"/>
      <c r="AW597" s="118"/>
      <c r="AX597" s="122"/>
      <c r="AY597" s="124"/>
      <c r="AZ597" s="118"/>
      <c r="BA597" s="118"/>
      <c r="BB597" s="124"/>
      <c r="BC597" s="118"/>
      <c r="BD597" s="118"/>
      <c r="BE597" s="118"/>
      <c r="BF597" s="118"/>
      <c r="BG597" s="118"/>
      <c r="BH597" s="118"/>
      <c r="BI597" s="118"/>
      <c r="BJ597" s="118"/>
      <c r="BK597" s="118"/>
      <c r="BM597" s="118"/>
      <c r="BN597" s="118"/>
      <c r="BO597" s="118"/>
      <c r="BP597" s="118"/>
    </row>
    <row r="598" spans="1:68">
      <c r="A598" s="118"/>
      <c r="B598" s="118"/>
      <c r="C598" s="117"/>
      <c r="D598" s="11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24"/>
      <c r="AB598" s="118"/>
      <c r="AC598" s="118"/>
      <c r="AD598" s="118"/>
      <c r="AE598" s="117"/>
      <c r="AF598" s="118"/>
      <c r="AG598" s="118"/>
      <c r="AH598" s="117"/>
      <c r="AI598" s="118"/>
      <c r="AJ598" s="118"/>
      <c r="AK598" s="117"/>
      <c r="AO598" s="118"/>
      <c r="AP598" s="122"/>
      <c r="AQ598" s="117"/>
      <c r="AR598" s="118"/>
      <c r="AS598" s="124"/>
      <c r="AT598" s="118"/>
      <c r="AU598" s="118"/>
      <c r="AV598" s="118"/>
      <c r="AW598" s="118"/>
      <c r="AX598" s="122"/>
      <c r="AY598" s="124"/>
      <c r="AZ598" s="118"/>
      <c r="BA598" s="118"/>
      <c r="BB598" s="124"/>
      <c r="BC598" s="118"/>
      <c r="BD598" s="118"/>
      <c r="BE598" s="118"/>
      <c r="BF598" s="118"/>
      <c r="BG598" s="118"/>
      <c r="BH598" s="118"/>
      <c r="BI598" s="118"/>
      <c r="BJ598" s="118"/>
      <c r="BK598" s="118"/>
      <c r="BM598" s="118"/>
      <c r="BN598" s="118"/>
      <c r="BO598" s="118"/>
      <c r="BP598" s="118"/>
    </row>
    <row r="599" spans="1:68">
      <c r="A599" s="118"/>
      <c r="B599" s="118"/>
      <c r="C599" s="117"/>
      <c r="D599" s="11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24"/>
      <c r="AB599" s="118"/>
      <c r="AC599" s="118"/>
      <c r="AD599" s="118"/>
      <c r="AE599" s="117"/>
      <c r="AF599" s="118"/>
      <c r="AG599" s="118"/>
      <c r="AH599" s="117"/>
      <c r="AI599" s="118"/>
      <c r="AJ599" s="118"/>
      <c r="AK599" s="117"/>
      <c r="AO599" s="118"/>
      <c r="AP599" s="122"/>
      <c r="AQ599" s="117"/>
      <c r="AR599" s="118"/>
      <c r="AS599" s="124"/>
      <c r="AT599" s="118"/>
      <c r="AU599" s="118"/>
      <c r="AV599" s="118"/>
      <c r="AW599" s="118"/>
      <c r="AX599" s="122"/>
      <c r="AY599" s="124"/>
      <c r="AZ599" s="118"/>
      <c r="BA599" s="118"/>
      <c r="BB599" s="124"/>
      <c r="BC599" s="118"/>
      <c r="BD599" s="118"/>
      <c r="BE599" s="118"/>
      <c r="BF599" s="118"/>
      <c r="BG599" s="118"/>
      <c r="BH599" s="118"/>
      <c r="BI599" s="118"/>
      <c r="BJ599" s="118"/>
      <c r="BK599" s="118"/>
      <c r="BM599" s="118"/>
      <c r="BN599" s="118"/>
      <c r="BO599" s="118"/>
      <c r="BP599" s="118"/>
    </row>
    <row r="600" spans="1:68">
      <c r="A600" s="118"/>
      <c r="B600" s="118"/>
      <c r="C600" s="117"/>
      <c r="D600" s="11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24"/>
      <c r="AB600" s="118"/>
      <c r="AC600" s="118"/>
      <c r="AD600" s="118"/>
      <c r="AE600" s="117"/>
      <c r="AF600" s="118"/>
      <c r="AG600" s="118"/>
      <c r="AH600" s="117"/>
      <c r="AI600" s="118"/>
      <c r="AJ600" s="118"/>
      <c r="AK600" s="117"/>
      <c r="AO600" s="118"/>
      <c r="AP600" s="122"/>
      <c r="AQ600" s="117"/>
      <c r="AR600" s="118"/>
      <c r="AS600" s="124"/>
      <c r="AT600" s="118"/>
      <c r="AU600" s="118"/>
      <c r="AV600" s="118"/>
      <c r="AW600" s="118"/>
      <c r="AX600" s="122"/>
      <c r="AY600" s="124"/>
      <c r="AZ600" s="118"/>
      <c r="BA600" s="118"/>
      <c r="BB600" s="124"/>
      <c r="BC600" s="118"/>
      <c r="BD600" s="118"/>
      <c r="BE600" s="118"/>
      <c r="BF600" s="118"/>
      <c r="BG600" s="118"/>
      <c r="BH600" s="118"/>
      <c r="BI600" s="118"/>
      <c r="BJ600" s="118"/>
      <c r="BK600" s="118"/>
      <c r="BM600" s="118"/>
      <c r="BN600" s="118"/>
      <c r="BO600" s="118"/>
      <c r="BP600" s="118"/>
    </row>
    <row r="601" spans="1:68">
      <c r="A601" s="118"/>
      <c r="B601" s="118"/>
      <c r="C601" s="117"/>
      <c r="D601" s="11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24"/>
      <c r="AB601" s="118"/>
      <c r="AC601" s="118"/>
      <c r="AD601" s="118"/>
      <c r="AE601" s="117"/>
      <c r="AF601" s="118"/>
      <c r="AG601" s="118"/>
      <c r="AH601" s="117"/>
      <c r="AI601" s="118"/>
      <c r="AJ601" s="118"/>
      <c r="AK601" s="117"/>
      <c r="AO601" s="118"/>
      <c r="AP601" s="122"/>
      <c r="AQ601" s="117"/>
      <c r="AR601" s="118"/>
      <c r="AS601" s="124"/>
      <c r="AT601" s="118"/>
      <c r="AU601" s="118"/>
      <c r="AV601" s="118"/>
      <c r="AW601" s="118"/>
      <c r="AX601" s="122"/>
      <c r="AY601" s="124"/>
      <c r="AZ601" s="118"/>
      <c r="BA601" s="118"/>
      <c r="BB601" s="124"/>
      <c r="BC601" s="118"/>
      <c r="BD601" s="118"/>
      <c r="BE601" s="118"/>
      <c r="BF601" s="118"/>
      <c r="BG601" s="118"/>
      <c r="BH601" s="118"/>
      <c r="BI601" s="118"/>
      <c r="BJ601" s="118"/>
      <c r="BK601" s="118"/>
      <c r="BM601" s="118"/>
      <c r="BN601" s="118"/>
      <c r="BO601" s="118"/>
      <c r="BP601" s="118"/>
    </row>
    <row r="602" spans="1:68">
      <c r="A602" s="118"/>
      <c r="B602" s="118"/>
      <c r="C602" s="117"/>
      <c r="D602" s="11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24"/>
      <c r="AB602" s="118"/>
      <c r="AC602" s="118"/>
      <c r="AD602" s="118"/>
      <c r="AE602" s="117"/>
      <c r="AF602" s="118"/>
      <c r="AG602" s="118"/>
      <c r="AH602" s="117"/>
      <c r="AI602" s="118"/>
      <c r="AJ602" s="118"/>
      <c r="AK602" s="117"/>
      <c r="AO602" s="118"/>
      <c r="AP602" s="122"/>
      <c r="AQ602" s="117"/>
      <c r="AR602" s="118"/>
      <c r="AS602" s="124"/>
      <c r="AT602" s="118"/>
      <c r="AU602" s="118"/>
      <c r="AV602" s="118"/>
      <c r="AW602" s="118"/>
      <c r="AX602" s="122"/>
      <c r="AY602" s="124"/>
      <c r="AZ602" s="118"/>
      <c r="BA602" s="118"/>
      <c r="BB602" s="124"/>
      <c r="BC602" s="118"/>
      <c r="BD602" s="118"/>
      <c r="BE602" s="118"/>
      <c r="BF602" s="118"/>
      <c r="BG602" s="118"/>
      <c r="BH602" s="118"/>
      <c r="BI602" s="118"/>
      <c r="BJ602" s="118"/>
      <c r="BK602" s="118"/>
      <c r="BM602" s="118"/>
      <c r="BN602" s="118"/>
      <c r="BO602" s="118"/>
      <c r="BP602" s="118"/>
    </row>
    <row r="603" spans="1:68">
      <c r="A603" s="118"/>
      <c r="B603" s="118"/>
      <c r="C603" s="117"/>
      <c r="D603" s="11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24"/>
      <c r="AB603" s="118"/>
      <c r="AC603" s="118"/>
      <c r="AD603" s="118"/>
      <c r="AE603" s="117"/>
      <c r="AF603" s="118"/>
      <c r="AG603" s="118"/>
      <c r="AH603" s="117"/>
      <c r="AI603" s="118"/>
      <c r="AJ603" s="118"/>
      <c r="AK603" s="117"/>
      <c r="AO603" s="118"/>
      <c r="AP603" s="122"/>
      <c r="AQ603" s="117"/>
      <c r="AR603" s="118"/>
      <c r="AS603" s="124"/>
      <c r="AT603" s="118"/>
      <c r="AU603" s="118"/>
      <c r="AV603" s="118"/>
      <c r="AW603" s="118"/>
      <c r="AX603" s="122"/>
      <c r="AY603" s="124"/>
      <c r="AZ603" s="118"/>
      <c r="BA603" s="118"/>
      <c r="BB603" s="124"/>
      <c r="BC603" s="118"/>
      <c r="BD603" s="118"/>
      <c r="BE603" s="118"/>
      <c r="BF603" s="118"/>
      <c r="BG603" s="118"/>
      <c r="BH603" s="118"/>
      <c r="BI603" s="118"/>
      <c r="BJ603" s="118"/>
      <c r="BK603" s="118"/>
      <c r="BM603" s="118"/>
      <c r="BN603" s="118"/>
      <c r="BO603" s="118"/>
      <c r="BP603" s="118"/>
    </row>
    <row r="604" spans="1:68">
      <c r="A604" s="118"/>
      <c r="B604" s="118"/>
      <c r="C604" s="117"/>
      <c r="D604" s="11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24"/>
      <c r="AB604" s="118"/>
      <c r="AC604" s="118"/>
      <c r="AD604" s="118"/>
      <c r="AE604" s="117"/>
      <c r="AF604" s="118"/>
      <c r="AG604" s="118"/>
      <c r="AH604" s="117"/>
      <c r="AI604" s="118"/>
      <c r="AJ604" s="118"/>
      <c r="AK604" s="117"/>
      <c r="AO604" s="118"/>
      <c r="AP604" s="122"/>
      <c r="AQ604" s="117"/>
      <c r="AR604" s="118"/>
      <c r="AS604" s="124"/>
      <c r="AT604" s="118"/>
      <c r="AU604" s="118"/>
      <c r="AV604" s="118"/>
      <c r="AW604" s="118"/>
      <c r="AX604" s="122"/>
      <c r="AY604" s="124"/>
      <c r="AZ604" s="118"/>
      <c r="BA604" s="118"/>
      <c r="BB604" s="124"/>
      <c r="BC604" s="118"/>
      <c r="BD604" s="118"/>
      <c r="BE604" s="118"/>
      <c r="BF604" s="118"/>
      <c r="BG604" s="118"/>
      <c r="BH604" s="118"/>
      <c r="BI604" s="118"/>
      <c r="BJ604" s="118"/>
      <c r="BK604" s="118"/>
      <c r="BM604" s="118"/>
      <c r="BN604" s="118"/>
      <c r="BO604" s="118"/>
      <c r="BP604" s="118"/>
    </row>
    <row r="605" spans="1:68">
      <c r="A605" s="118"/>
      <c r="B605" s="118"/>
      <c r="C605" s="117"/>
      <c r="D605" s="11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24"/>
      <c r="AB605" s="118"/>
      <c r="AC605" s="118"/>
      <c r="AD605" s="118"/>
      <c r="AE605" s="117"/>
      <c r="AF605" s="118"/>
      <c r="AG605" s="118"/>
      <c r="AH605" s="117"/>
      <c r="AI605" s="118"/>
      <c r="AJ605" s="118"/>
      <c r="AK605" s="117"/>
      <c r="AO605" s="118"/>
      <c r="AP605" s="122"/>
      <c r="AQ605" s="117"/>
      <c r="AR605" s="118"/>
      <c r="AS605" s="124"/>
      <c r="AT605" s="118"/>
      <c r="AU605" s="118"/>
      <c r="AV605" s="118"/>
      <c r="AW605" s="118"/>
      <c r="AX605" s="122"/>
      <c r="AY605" s="124"/>
      <c r="AZ605" s="118"/>
      <c r="BA605" s="118"/>
      <c r="BB605" s="124"/>
      <c r="BC605" s="118"/>
      <c r="BD605" s="118"/>
      <c r="BE605" s="118"/>
      <c r="BF605" s="118"/>
      <c r="BG605" s="118"/>
      <c r="BH605" s="118"/>
      <c r="BI605" s="118"/>
      <c r="BJ605" s="118"/>
      <c r="BK605" s="118"/>
      <c r="BM605" s="118"/>
      <c r="BN605" s="118"/>
      <c r="BO605" s="118"/>
      <c r="BP605" s="118"/>
    </row>
    <row r="606" spans="1:68">
      <c r="A606" s="118"/>
      <c r="B606" s="118"/>
      <c r="C606" s="117"/>
      <c r="D606" s="11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24"/>
      <c r="AB606" s="118"/>
      <c r="AC606" s="118"/>
      <c r="AD606" s="118"/>
      <c r="AE606" s="117"/>
      <c r="AF606" s="118"/>
      <c r="AG606" s="118"/>
      <c r="AH606" s="117"/>
      <c r="AI606" s="118"/>
      <c r="AJ606" s="118"/>
      <c r="AK606" s="117"/>
      <c r="AO606" s="118"/>
      <c r="AP606" s="122"/>
      <c r="AQ606" s="117"/>
      <c r="AR606" s="118"/>
      <c r="AS606" s="124"/>
      <c r="AT606" s="118"/>
      <c r="AU606" s="118"/>
      <c r="AV606" s="118"/>
      <c r="AW606" s="118"/>
      <c r="AX606" s="122"/>
      <c r="AY606" s="124"/>
      <c r="AZ606" s="118"/>
      <c r="BA606" s="118"/>
      <c r="BB606" s="124"/>
      <c r="BC606" s="118"/>
      <c r="BD606" s="118"/>
      <c r="BE606" s="118"/>
      <c r="BF606" s="118"/>
      <c r="BG606" s="118"/>
      <c r="BH606" s="118"/>
      <c r="BI606" s="118"/>
      <c r="BJ606" s="118"/>
      <c r="BK606" s="118"/>
      <c r="BM606" s="118"/>
      <c r="BN606" s="118"/>
      <c r="BO606" s="118"/>
      <c r="BP606" s="118"/>
    </row>
    <row r="607" spans="1:68">
      <c r="A607" s="118"/>
      <c r="B607" s="118"/>
      <c r="C607" s="117"/>
      <c r="D607" s="11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24"/>
      <c r="AB607" s="118"/>
      <c r="AC607" s="118"/>
      <c r="AD607" s="118"/>
      <c r="AE607" s="117"/>
      <c r="AF607" s="118"/>
      <c r="AG607" s="118"/>
      <c r="AH607" s="117"/>
      <c r="AI607" s="118"/>
      <c r="AJ607" s="118"/>
      <c r="AK607" s="117"/>
      <c r="AO607" s="118"/>
      <c r="AP607" s="122"/>
      <c r="AQ607" s="117"/>
      <c r="AR607" s="118"/>
      <c r="AS607" s="124"/>
      <c r="AT607" s="118"/>
      <c r="AU607" s="118"/>
      <c r="AV607" s="118"/>
      <c r="AW607" s="118"/>
      <c r="AX607" s="122"/>
      <c r="AY607" s="124"/>
      <c r="AZ607" s="118"/>
      <c r="BA607" s="118"/>
      <c r="BB607" s="124"/>
      <c r="BC607" s="118"/>
      <c r="BD607" s="118"/>
      <c r="BE607" s="118"/>
      <c r="BF607" s="118"/>
      <c r="BG607" s="118"/>
      <c r="BH607" s="118"/>
      <c r="BI607" s="118"/>
      <c r="BJ607" s="118"/>
      <c r="BK607" s="118"/>
      <c r="BM607" s="118"/>
      <c r="BN607" s="118"/>
      <c r="BO607" s="118"/>
      <c r="BP607" s="118"/>
    </row>
    <row r="608" spans="1:68">
      <c r="A608" s="118"/>
      <c r="B608" s="118"/>
      <c r="C608" s="117"/>
      <c r="D608" s="11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24"/>
      <c r="AB608" s="118"/>
      <c r="AC608" s="118"/>
      <c r="AD608" s="118"/>
      <c r="AE608" s="117"/>
      <c r="AF608" s="118"/>
      <c r="AG608" s="118"/>
      <c r="AH608" s="117"/>
      <c r="AI608" s="118"/>
      <c r="AJ608" s="118"/>
      <c r="AK608" s="117"/>
      <c r="AO608" s="118"/>
      <c r="AP608" s="122"/>
      <c r="AQ608" s="117"/>
      <c r="AR608" s="118"/>
      <c r="AS608" s="124"/>
      <c r="AT608" s="118"/>
      <c r="AU608" s="118"/>
      <c r="AV608" s="118"/>
      <c r="AW608" s="118"/>
      <c r="AX608" s="122"/>
      <c r="AY608" s="124"/>
      <c r="AZ608" s="118"/>
      <c r="BA608" s="118"/>
      <c r="BB608" s="124"/>
      <c r="BC608" s="118"/>
      <c r="BD608" s="118"/>
      <c r="BE608" s="118"/>
      <c r="BF608" s="118"/>
      <c r="BG608" s="118"/>
      <c r="BH608" s="118"/>
      <c r="BI608" s="118"/>
      <c r="BJ608" s="118"/>
      <c r="BK608" s="118"/>
      <c r="BM608" s="118"/>
      <c r="BN608" s="118"/>
      <c r="BO608" s="118"/>
      <c r="BP608" s="118"/>
    </row>
    <row r="609" spans="1:68">
      <c r="A609" s="118"/>
      <c r="B609" s="118"/>
      <c r="C609" s="117"/>
      <c r="D609" s="11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24"/>
      <c r="AB609" s="118"/>
      <c r="AC609" s="118"/>
      <c r="AD609" s="118"/>
      <c r="AE609" s="117"/>
      <c r="AF609" s="118"/>
      <c r="AG609" s="118"/>
      <c r="AH609" s="117"/>
      <c r="AI609" s="118"/>
      <c r="AJ609" s="118"/>
      <c r="AK609" s="117"/>
      <c r="AO609" s="118"/>
      <c r="AP609" s="122"/>
      <c r="AQ609" s="117"/>
      <c r="AR609" s="118"/>
      <c r="AS609" s="124"/>
      <c r="AT609" s="118"/>
      <c r="AU609" s="118"/>
      <c r="AV609" s="118"/>
      <c r="AW609" s="118"/>
      <c r="AX609" s="122"/>
      <c r="AY609" s="124"/>
      <c r="AZ609" s="118"/>
      <c r="BA609" s="118"/>
      <c r="BB609" s="124"/>
      <c r="BC609" s="118"/>
      <c r="BD609" s="118"/>
      <c r="BE609" s="118"/>
      <c r="BF609" s="118"/>
      <c r="BG609" s="118"/>
      <c r="BH609" s="118"/>
      <c r="BI609" s="118"/>
      <c r="BJ609" s="118"/>
      <c r="BK609" s="118"/>
      <c r="BM609" s="118"/>
      <c r="BN609" s="118"/>
      <c r="BO609" s="118"/>
      <c r="BP609" s="118"/>
    </row>
    <row r="610" spans="1:68">
      <c r="A610" s="118"/>
      <c r="B610" s="118"/>
      <c r="C610" s="117"/>
      <c r="D610" s="11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24"/>
      <c r="AB610" s="118"/>
      <c r="AC610" s="118"/>
      <c r="AD610" s="118"/>
      <c r="AE610" s="117"/>
      <c r="AF610" s="118"/>
      <c r="AG610" s="118"/>
      <c r="AH610" s="117"/>
      <c r="AI610" s="118"/>
      <c r="AJ610" s="118"/>
      <c r="AK610" s="117"/>
      <c r="AO610" s="118"/>
      <c r="AP610" s="122"/>
      <c r="AQ610" s="117"/>
      <c r="AR610" s="118"/>
      <c r="AS610" s="124"/>
      <c r="AT610" s="118"/>
      <c r="AU610" s="118"/>
      <c r="AV610" s="118"/>
      <c r="AW610" s="118"/>
      <c r="AX610" s="122"/>
      <c r="AY610" s="124"/>
      <c r="AZ610" s="118"/>
      <c r="BA610" s="118"/>
      <c r="BB610" s="124"/>
      <c r="BC610" s="118"/>
      <c r="BD610" s="118"/>
      <c r="BE610" s="118"/>
      <c r="BF610" s="118"/>
      <c r="BG610" s="118"/>
      <c r="BH610" s="118"/>
      <c r="BI610" s="118"/>
      <c r="BJ610" s="118"/>
      <c r="BK610" s="118"/>
      <c r="BM610" s="118"/>
      <c r="BN610" s="118"/>
      <c r="BO610" s="118"/>
      <c r="BP610" s="118"/>
    </row>
    <row r="611" spans="1:68">
      <c r="A611" s="118"/>
      <c r="B611" s="118"/>
      <c r="C611" s="117"/>
      <c r="D611" s="11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24"/>
      <c r="AB611" s="118"/>
      <c r="AC611" s="118"/>
      <c r="AD611" s="118"/>
      <c r="AE611" s="117"/>
      <c r="AF611" s="118"/>
      <c r="AG611" s="118"/>
      <c r="AH611" s="117"/>
      <c r="AI611" s="118"/>
      <c r="AJ611" s="118"/>
      <c r="AK611" s="117"/>
      <c r="AO611" s="118"/>
      <c r="AP611" s="122"/>
      <c r="AQ611" s="117"/>
      <c r="AR611" s="118"/>
      <c r="AS611" s="124"/>
      <c r="AT611" s="118"/>
      <c r="AU611" s="118"/>
      <c r="AV611" s="118"/>
      <c r="AW611" s="118"/>
      <c r="AX611" s="122"/>
      <c r="AY611" s="124"/>
      <c r="AZ611" s="118"/>
      <c r="BA611" s="118"/>
      <c r="BB611" s="124"/>
      <c r="BC611" s="118"/>
      <c r="BD611" s="118"/>
      <c r="BE611" s="118"/>
      <c r="BF611" s="118"/>
      <c r="BG611" s="118"/>
      <c r="BH611" s="118"/>
      <c r="BI611" s="118"/>
      <c r="BJ611" s="118"/>
      <c r="BK611" s="118"/>
      <c r="BM611" s="118"/>
      <c r="BN611" s="118"/>
      <c r="BO611" s="118"/>
      <c r="BP611" s="118"/>
    </row>
    <row r="612" spans="1:68">
      <c r="A612" s="118"/>
      <c r="B612" s="118"/>
      <c r="C612" s="117"/>
      <c r="D612" s="11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24"/>
      <c r="AB612" s="118"/>
      <c r="AC612" s="118"/>
      <c r="AD612" s="118"/>
      <c r="AE612" s="117"/>
      <c r="AF612" s="118"/>
      <c r="AG612" s="118"/>
      <c r="AH612" s="117"/>
      <c r="AI612" s="118"/>
      <c r="AJ612" s="118"/>
      <c r="AK612" s="117"/>
      <c r="AO612" s="118"/>
      <c r="AP612" s="122"/>
      <c r="AQ612" s="117"/>
      <c r="AR612" s="118"/>
      <c r="AS612" s="124"/>
      <c r="AT612" s="118"/>
      <c r="AU612" s="118"/>
      <c r="AV612" s="118"/>
      <c r="AW612" s="118"/>
      <c r="AX612" s="122"/>
      <c r="AY612" s="124"/>
      <c r="AZ612" s="118"/>
      <c r="BA612" s="118"/>
      <c r="BB612" s="124"/>
      <c r="BC612" s="118"/>
      <c r="BD612" s="118"/>
      <c r="BE612" s="118"/>
      <c r="BF612" s="118"/>
      <c r="BG612" s="118"/>
      <c r="BH612" s="118"/>
      <c r="BI612" s="118"/>
      <c r="BJ612" s="118"/>
      <c r="BK612" s="118"/>
      <c r="BM612" s="118"/>
      <c r="BN612" s="118"/>
      <c r="BO612" s="118"/>
      <c r="BP612" s="118"/>
    </row>
    <row r="613" spans="1:68">
      <c r="A613" s="118"/>
      <c r="B613" s="118"/>
      <c r="C613" s="117"/>
      <c r="D613" s="11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24"/>
      <c r="AB613" s="118"/>
      <c r="AC613" s="118"/>
      <c r="AD613" s="118"/>
      <c r="AE613" s="117"/>
      <c r="AF613" s="118"/>
      <c r="AG613" s="118"/>
      <c r="AH613" s="117"/>
      <c r="AI613" s="118"/>
      <c r="AJ613" s="118"/>
      <c r="AK613" s="117"/>
      <c r="AO613" s="118"/>
      <c r="AP613" s="122"/>
      <c r="AQ613" s="117"/>
      <c r="AR613" s="118"/>
      <c r="AS613" s="124"/>
      <c r="AT613" s="118"/>
      <c r="AU613" s="118"/>
      <c r="AV613" s="118"/>
      <c r="AW613" s="118"/>
      <c r="AX613" s="122"/>
      <c r="AY613" s="124"/>
      <c r="AZ613" s="118"/>
      <c r="BA613" s="118"/>
      <c r="BB613" s="124"/>
      <c r="BC613" s="118"/>
      <c r="BD613" s="118"/>
      <c r="BE613" s="118"/>
      <c r="BF613" s="118"/>
      <c r="BG613" s="118"/>
      <c r="BH613" s="118"/>
      <c r="BI613" s="118"/>
      <c r="BJ613" s="118"/>
      <c r="BK613" s="118"/>
      <c r="BM613" s="118"/>
      <c r="BN613" s="118"/>
      <c r="BO613" s="118"/>
      <c r="BP613" s="118"/>
    </row>
    <row r="614" spans="1:68">
      <c r="A614" s="118"/>
      <c r="B614" s="118"/>
      <c r="C614" s="117"/>
      <c r="D614" s="11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24"/>
      <c r="AB614" s="118"/>
      <c r="AC614" s="118"/>
      <c r="AD614" s="118"/>
      <c r="AE614" s="117"/>
      <c r="AF614" s="118"/>
      <c r="AG614" s="118"/>
      <c r="AH614" s="117"/>
      <c r="AI614" s="118"/>
      <c r="AJ614" s="118"/>
      <c r="AK614" s="117"/>
      <c r="AO614" s="118"/>
      <c r="AP614" s="122"/>
      <c r="AQ614" s="117"/>
      <c r="AR614" s="118"/>
      <c r="AS614" s="124"/>
      <c r="AT614" s="118"/>
      <c r="AU614" s="118"/>
      <c r="AV614" s="118"/>
      <c r="AW614" s="118"/>
      <c r="AX614" s="122"/>
      <c r="AY614" s="124"/>
      <c r="AZ614" s="118"/>
      <c r="BA614" s="118"/>
      <c r="BB614" s="124"/>
      <c r="BC614" s="118"/>
      <c r="BD614" s="118"/>
      <c r="BE614" s="118"/>
      <c r="BF614" s="118"/>
      <c r="BG614" s="118"/>
      <c r="BH614" s="118"/>
      <c r="BI614" s="118"/>
      <c r="BJ614" s="118"/>
      <c r="BK614" s="118"/>
      <c r="BM614" s="118"/>
      <c r="BN614" s="118"/>
      <c r="BO614" s="118"/>
      <c r="BP614" s="118"/>
    </row>
    <row r="615" spans="1:68">
      <c r="A615" s="118"/>
      <c r="B615" s="118"/>
      <c r="C615" s="117"/>
      <c r="D615" s="11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24"/>
      <c r="AB615" s="118"/>
      <c r="AC615" s="118"/>
      <c r="AD615" s="118"/>
      <c r="AE615" s="117"/>
      <c r="AF615" s="118"/>
      <c r="AG615" s="118"/>
      <c r="AH615" s="117"/>
      <c r="AI615" s="118"/>
      <c r="AJ615" s="118"/>
      <c r="AK615" s="117"/>
      <c r="AO615" s="118"/>
      <c r="AP615" s="122"/>
      <c r="AQ615" s="117"/>
      <c r="AR615" s="118"/>
      <c r="AS615" s="124"/>
      <c r="AT615" s="118"/>
      <c r="AU615" s="118"/>
      <c r="AV615" s="118"/>
      <c r="AW615" s="118"/>
      <c r="AX615" s="122"/>
      <c r="AY615" s="124"/>
      <c r="AZ615" s="118"/>
      <c r="BA615" s="118"/>
      <c r="BB615" s="124"/>
      <c r="BC615" s="118"/>
      <c r="BD615" s="118"/>
      <c r="BE615" s="118"/>
      <c r="BF615" s="118"/>
      <c r="BG615" s="118"/>
      <c r="BH615" s="118"/>
      <c r="BI615" s="118"/>
      <c r="BJ615" s="118"/>
      <c r="BK615" s="118"/>
      <c r="BM615" s="118"/>
      <c r="BN615" s="118"/>
      <c r="BO615" s="118"/>
      <c r="BP615" s="118"/>
    </row>
    <row r="616" spans="1:68">
      <c r="A616" s="118"/>
      <c r="B616" s="118"/>
      <c r="C616" s="117"/>
      <c r="D616" s="11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24"/>
      <c r="AB616" s="118"/>
      <c r="AC616" s="118"/>
      <c r="AD616" s="118"/>
      <c r="AE616" s="117"/>
      <c r="AF616" s="118"/>
      <c r="AG616" s="118"/>
      <c r="AH616" s="117"/>
      <c r="AI616" s="118"/>
      <c r="AJ616" s="118"/>
      <c r="AK616" s="117"/>
      <c r="AO616" s="118"/>
      <c r="AP616" s="122"/>
      <c r="AQ616" s="117"/>
      <c r="AR616" s="118"/>
      <c r="AS616" s="124"/>
      <c r="AT616" s="118"/>
      <c r="AU616" s="118"/>
      <c r="AV616" s="118"/>
      <c r="AW616" s="118"/>
      <c r="AX616" s="122"/>
      <c r="AY616" s="124"/>
      <c r="AZ616" s="118"/>
      <c r="BA616" s="118"/>
      <c r="BB616" s="124"/>
      <c r="BC616" s="118"/>
      <c r="BD616" s="118"/>
      <c r="BE616" s="118"/>
      <c r="BF616" s="118"/>
      <c r="BG616" s="118"/>
      <c r="BH616" s="118"/>
      <c r="BI616" s="118"/>
      <c r="BJ616" s="118"/>
      <c r="BK616" s="118"/>
      <c r="BM616" s="118"/>
      <c r="BN616" s="118"/>
      <c r="BO616" s="118"/>
      <c r="BP616" s="118"/>
    </row>
    <row r="617" spans="1:68">
      <c r="A617" s="118"/>
      <c r="B617" s="118"/>
      <c r="C617" s="117"/>
      <c r="D617" s="11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24"/>
      <c r="AB617" s="118"/>
      <c r="AC617" s="118"/>
      <c r="AD617" s="118"/>
      <c r="AE617" s="117"/>
      <c r="AF617" s="118"/>
      <c r="AG617" s="118"/>
      <c r="AH617" s="117"/>
      <c r="AI617" s="118"/>
      <c r="AJ617" s="118"/>
      <c r="AK617" s="117"/>
      <c r="AO617" s="118"/>
      <c r="AP617" s="122"/>
      <c r="AQ617" s="117"/>
      <c r="AR617" s="118"/>
      <c r="AS617" s="124"/>
      <c r="AT617" s="118"/>
      <c r="AU617" s="118"/>
      <c r="AV617" s="118"/>
      <c r="AW617" s="118"/>
      <c r="AX617" s="122"/>
      <c r="AY617" s="124"/>
      <c r="AZ617" s="118"/>
      <c r="BA617" s="118"/>
      <c r="BB617" s="124"/>
      <c r="BC617" s="118"/>
      <c r="BD617" s="118"/>
      <c r="BE617" s="118"/>
      <c r="BF617" s="118"/>
      <c r="BG617" s="118"/>
      <c r="BH617" s="118"/>
      <c r="BI617" s="118"/>
      <c r="BJ617" s="118"/>
      <c r="BK617" s="118"/>
      <c r="BM617" s="118"/>
      <c r="BN617" s="118"/>
      <c r="BO617" s="118"/>
      <c r="BP617" s="118"/>
    </row>
    <row r="618" spans="1:68">
      <c r="A618" s="118"/>
      <c r="B618" s="118"/>
      <c r="C618" s="117"/>
      <c r="D618" s="11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24"/>
      <c r="AB618" s="118"/>
      <c r="AC618" s="118"/>
      <c r="AD618" s="118"/>
      <c r="AE618" s="117"/>
      <c r="AF618" s="118"/>
      <c r="AG618" s="118"/>
      <c r="AH618" s="117"/>
      <c r="AI618" s="118"/>
      <c r="AJ618" s="118"/>
      <c r="AK618" s="117"/>
      <c r="AO618" s="118"/>
      <c r="AP618" s="122"/>
      <c r="AQ618" s="117"/>
      <c r="AR618" s="118"/>
      <c r="AS618" s="124"/>
      <c r="AT618" s="118"/>
      <c r="AU618" s="118"/>
      <c r="AV618" s="118"/>
      <c r="AW618" s="118"/>
      <c r="AX618" s="122"/>
      <c r="AY618" s="124"/>
      <c r="AZ618" s="118"/>
      <c r="BA618" s="118"/>
      <c r="BB618" s="124"/>
      <c r="BC618" s="118"/>
      <c r="BD618" s="118"/>
      <c r="BE618" s="118"/>
      <c r="BF618" s="118"/>
      <c r="BG618" s="118"/>
      <c r="BH618" s="118"/>
      <c r="BI618" s="118"/>
      <c r="BJ618" s="118"/>
      <c r="BK618" s="118"/>
      <c r="BM618" s="118"/>
      <c r="BN618" s="118"/>
      <c r="BO618" s="118"/>
      <c r="BP618" s="118"/>
    </row>
    <row r="619" spans="1:68">
      <c r="A619" s="118"/>
      <c r="B619" s="118"/>
      <c r="C619" s="117"/>
      <c r="D619" s="11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24"/>
      <c r="AB619" s="118"/>
      <c r="AC619" s="118"/>
      <c r="AD619" s="118"/>
      <c r="AE619" s="117"/>
      <c r="AF619" s="118"/>
      <c r="AG619" s="118"/>
      <c r="AH619" s="117"/>
      <c r="AI619" s="118"/>
      <c r="AJ619" s="118"/>
      <c r="AK619" s="117"/>
      <c r="AO619" s="118"/>
      <c r="AP619" s="122"/>
      <c r="AQ619" s="117"/>
      <c r="AR619" s="118"/>
      <c r="AS619" s="124"/>
      <c r="AT619" s="118"/>
      <c r="AU619" s="118"/>
      <c r="AV619" s="118"/>
      <c r="AW619" s="118"/>
      <c r="AX619" s="122"/>
      <c r="AY619" s="124"/>
      <c r="AZ619" s="118"/>
      <c r="BA619" s="118"/>
      <c r="BB619" s="124"/>
      <c r="BC619" s="118"/>
      <c r="BD619" s="118"/>
      <c r="BE619" s="118"/>
      <c r="BF619" s="118"/>
      <c r="BG619" s="118"/>
      <c r="BH619" s="118"/>
      <c r="BI619" s="118"/>
      <c r="BJ619" s="118"/>
      <c r="BK619" s="118"/>
      <c r="BM619" s="118"/>
      <c r="BN619" s="118"/>
      <c r="BO619" s="118"/>
      <c r="BP619" s="118"/>
    </row>
    <row r="620" spans="1:68">
      <c r="A620" s="118"/>
      <c r="B620" s="118"/>
      <c r="C620" s="117"/>
      <c r="D620" s="11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24"/>
      <c r="AB620" s="118"/>
      <c r="AC620" s="118"/>
      <c r="AD620" s="124"/>
      <c r="AE620" s="117"/>
      <c r="AF620" s="118"/>
      <c r="AG620" s="118"/>
      <c r="AH620" s="117"/>
      <c r="AI620" s="118"/>
      <c r="AJ620" s="118"/>
      <c r="AK620" s="117"/>
      <c r="AO620" s="118"/>
      <c r="AP620" s="122"/>
      <c r="AQ620" s="117"/>
      <c r="AR620" s="118"/>
      <c r="AS620" s="124"/>
      <c r="AT620" s="118"/>
      <c r="AU620" s="118"/>
      <c r="AV620" s="118"/>
      <c r="AW620" s="118"/>
      <c r="AX620" s="122"/>
      <c r="AY620" s="124"/>
      <c r="AZ620" s="118"/>
      <c r="BA620" s="118"/>
      <c r="BB620" s="124"/>
      <c r="BC620" s="118"/>
      <c r="BD620" s="118"/>
      <c r="BE620" s="118"/>
      <c r="BF620" s="118"/>
      <c r="BG620" s="118"/>
      <c r="BH620" s="118"/>
      <c r="BI620" s="118"/>
      <c r="BJ620" s="118"/>
      <c r="BK620" s="118"/>
      <c r="BM620" s="118"/>
      <c r="BN620" s="118"/>
      <c r="BO620" s="118"/>
      <c r="BP620" s="118"/>
    </row>
    <row r="621" spans="1:68">
      <c r="A621" s="118"/>
      <c r="B621" s="118"/>
      <c r="C621" s="117"/>
      <c r="D621" s="11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24"/>
      <c r="AB621" s="118"/>
      <c r="AC621" s="118"/>
      <c r="AD621" s="124"/>
      <c r="AE621" s="117"/>
      <c r="AF621" s="118"/>
      <c r="AG621" s="118"/>
      <c r="AH621" s="117"/>
      <c r="AI621" s="118"/>
      <c r="AJ621" s="118"/>
      <c r="AK621" s="117"/>
      <c r="AO621" s="118"/>
      <c r="AP621" s="122"/>
      <c r="AQ621" s="117"/>
      <c r="AR621" s="118"/>
      <c r="AS621" s="124"/>
      <c r="AT621" s="118"/>
      <c r="AU621" s="118"/>
      <c r="AV621" s="118"/>
      <c r="AW621" s="118"/>
      <c r="AX621" s="122"/>
      <c r="AY621" s="124"/>
      <c r="AZ621" s="118"/>
      <c r="BA621" s="118"/>
      <c r="BB621" s="124"/>
      <c r="BC621" s="118"/>
      <c r="BD621" s="118"/>
      <c r="BE621" s="118"/>
      <c r="BF621" s="118"/>
      <c r="BG621" s="118"/>
      <c r="BH621" s="118"/>
      <c r="BI621" s="118"/>
      <c r="BJ621" s="118"/>
      <c r="BK621" s="118"/>
      <c r="BM621" s="118"/>
      <c r="BN621" s="118"/>
      <c r="BO621" s="118"/>
      <c r="BP621" s="118"/>
    </row>
    <row r="622" spans="1:68">
      <c r="A622" s="118"/>
      <c r="B622" s="118"/>
      <c r="C622" s="117"/>
      <c r="D622" s="11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24"/>
      <c r="AB622" s="118"/>
      <c r="AC622" s="118"/>
      <c r="AD622" s="124"/>
      <c r="AE622" s="117"/>
      <c r="AF622" s="118"/>
      <c r="AG622" s="118"/>
      <c r="AH622" s="117"/>
      <c r="AI622" s="118"/>
      <c r="AJ622" s="118"/>
      <c r="AK622" s="117"/>
      <c r="AP622" s="122"/>
      <c r="AQ622" s="117"/>
      <c r="AR622" s="118"/>
      <c r="AS622" s="124"/>
      <c r="AT622" s="118"/>
      <c r="AU622" s="118"/>
      <c r="AV622" s="118"/>
      <c r="AW622" s="118"/>
      <c r="AX622" s="122"/>
      <c r="AY622" s="124"/>
      <c r="AZ622" s="118"/>
      <c r="BA622" s="118"/>
      <c r="BB622" s="124"/>
      <c r="BC622" s="118"/>
      <c r="BD622" s="118"/>
      <c r="BE622" s="118"/>
      <c r="BF622" s="118"/>
      <c r="BG622" s="118"/>
      <c r="BH622" s="118"/>
      <c r="BI622" s="118"/>
      <c r="BJ622" s="118"/>
      <c r="BK622" s="118"/>
      <c r="BM622" s="118"/>
      <c r="BN622" s="118"/>
      <c r="BO622" s="118"/>
      <c r="BP622" s="118"/>
    </row>
    <row r="623" spans="1:68">
      <c r="A623" s="118"/>
      <c r="B623" s="118"/>
      <c r="C623" s="117"/>
      <c r="D623" s="11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24"/>
      <c r="AB623" s="118"/>
      <c r="AC623" s="118"/>
      <c r="AD623" s="124"/>
      <c r="AE623" s="117"/>
      <c r="AF623" s="118"/>
      <c r="AG623" s="118"/>
      <c r="AH623" s="117"/>
      <c r="AI623" s="118"/>
      <c r="AJ623" s="118"/>
      <c r="AK623" s="117"/>
      <c r="AP623" s="122"/>
      <c r="AQ623" s="117"/>
      <c r="AR623" s="118"/>
      <c r="AS623" s="124"/>
      <c r="AT623" s="118"/>
      <c r="AU623" s="118"/>
      <c r="AV623" s="118"/>
      <c r="AW623" s="118"/>
      <c r="AX623" s="122"/>
      <c r="AY623" s="124"/>
      <c r="AZ623" s="118"/>
      <c r="BA623" s="118"/>
      <c r="BB623" s="124"/>
      <c r="BC623" s="118"/>
      <c r="BD623" s="118"/>
      <c r="BE623" s="118"/>
      <c r="BF623" s="118"/>
      <c r="BG623" s="118"/>
      <c r="BH623" s="118"/>
      <c r="BI623" s="118"/>
      <c r="BJ623" s="118"/>
      <c r="BK623" s="118"/>
      <c r="BM623" s="118"/>
      <c r="BN623" s="118"/>
      <c r="BO623" s="118"/>
      <c r="BP623" s="118"/>
    </row>
    <row r="624" spans="1:68">
      <c r="A624" s="118"/>
      <c r="B624" s="118"/>
      <c r="C624" s="117"/>
      <c r="D624" s="11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24"/>
      <c r="AB624" s="118"/>
      <c r="AC624" s="118"/>
      <c r="AD624" s="124"/>
      <c r="AE624" s="117"/>
      <c r="AF624" s="118"/>
      <c r="AG624" s="118"/>
      <c r="AH624" s="117"/>
      <c r="AI624" s="118"/>
      <c r="AJ624" s="118"/>
      <c r="AK624" s="117"/>
      <c r="AP624" s="122"/>
      <c r="AQ624" s="117"/>
      <c r="AR624" s="118"/>
      <c r="AS624" s="124"/>
      <c r="AT624" s="118"/>
      <c r="AU624" s="118"/>
      <c r="AV624" s="118"/>
      <c r="AW624" s="118"/>
      <c r="AX624" s="122"/>
      <c r="AY624" s="124"/>
      <c r="AZ624" s="118"/>
      <c r="BA624" s="118"/>
      <c r="BB624" s="124"/>
      <c r="BC624" s="118"/>
      <c r="BD624" s="118"/>
      <c r="BE624" s="118"/>
      <c r="BF624" s="118"/>
      <c r="BG624" s="118"/>
      <c r="BH624" s="118"/>
      <c r="BI624" s="118"/>
      <c r="BJ624" s="118"/>
      <c r="BK624" s="118"/>
      <c r="BM624" s="118"/>
      <c r="BN624" s="118"/>
      <c r="BO624" s="118"/>
      <c r="BP624" s="118"/>
    </row>
    <row r="625" spans="1:68">
      <c r="A625" s="118"/>
      <c r="B625" s="118"/>
      <c r="C625" s="117"/>
      <c r="D625" s="11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24"/>
      <c r="AB625" s="118"/>
      <c r="AC625" s="118"/>
      <c r="AD625" s="124"/>
      <c r="AE625" s="117"/>
      <c r="AF625" s="118"/>
      <c r="AG625" s="118"/>
      <c r="AH625" s="117"/>
      <c r="AI625" s="118"/>
      <c r="AJ625" s="118"/>
      <c r="AK625" s="117"/>
      <c r="AP625" s="122"/>
      <c r="AQ625" s="117"/>
      <c r="AR625" s="118"/>
      <c r="AS625" s="124"/>
      <c r="AT625" s="118"/>
      <c r="AU625" s="118"/>
      <c r="AV625" s="118"/>
      <c r="AW625" s="118"/>
      <c r="AX625" s="122"/>
      <c r="AY625" s="124"/>
      <c r="AZ625" s="118"/>
      <c r="BA625" s="118"/>
      <c r="BB625" s="124"/>
      <c r="BC625" s="118"/>
      <c r="BD625" s="118"/>
      <c r="BE625" s="118"/>
      <c r="BF625" s="118"/>
      <c r="BG625" s="118"/>
      <c r="BH625" s="118"/>
      <c r="BI625" s="118"/>
      <c r="BJ625" s="118"/>
      <c r="BK625" s="118"/>
      <c r="BM625" s="118"/>
      <c r="BN625" s="118"/>
      <c r="BO625" s="118"/>
      <c r="BP625" s="118"/>
    </row>
    <row r="626" spans="1:68">
      <c r="A626" s="118"/>
      <c r="B626" s="118"/>
      <c r="C626" s="117"/>
      <c r="D626" s="11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24"/>
      <c r="AB626" s="118"/>
      <c r="AC626" s="118"/>
      <c r="AD626" s="124"/>
      <c r="AE626" s="117"/>
      <c r="AF626" s="118"/>
      <c r="AG626" s="118"/>
      <c r="AH626" s="117"/>
      <c r="AI626" s="118"/>
      <c r="AJ626" s="118"/>
      <c r="AK626" s="117"/>
      <c r="AP626" s="122"/>
      <c r="AQ626" s="117"/>
      <c r="AR626" s="118"/>
      <c r="AS626" s="124"/>
      <c r="AT626" s="118"/>
      <c r="AU626" s="118"/>
      <c r="AV626" s="118"/>
      <c r="AW626" s="118"/>
      <c r="AX626" s="122"/>
      <c r="AY626" s="124"/>
      <c r="AZ626" s="118"/>
      <c r="BA626" s="118"/>
      <c r="BB626" s="124"/>
      <c r="BC626" s="118"/>
      <c r="BD626" s="118"/>
      <c r="BE626" s="118"/>
      <c r="BF626" s="118"/>
      <c r="BG626" s="118"/>
      <c r="BH626" s="118"/>
      <c r="BI626" s="118"/>
      <c r="BJ626" s="118"/>
      <c r="BK626" s="118"/>
      <c r="BM626" s="118"/>
      <c r="BN626" s="118"/>
      <c r="BO626" s="118"/>
      <c r="BP626" s="118"/>
    </row>
    <row r="627" spans="1:68">
      <c r="A627" s="118"/>
      <c r="B627" s="118"/>
      <c r="C627" s="117"/>
      <c r="D627" s="11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24"/>
      <c r="AB627" s="118"/>
      <c r="AC627" s="118"/>
      <c r="AD627" s="124"/>
      <c r="AE627" s="117"/>
      <c r="AF627" s="118"/>
      <c r="AG627" s="118"/>
      <c r="AH627" s="117"/>
      <c r="AI627" s="118"/>
      <c r="AJ627" s="118"/>
      <c r="AK627" s="117"/>
      <c r="AP627" s="122"/>
      <c r="AQ627" s="117"/>
      <c r="AR627" s="118"/>
      <c r="AS627" s="124"/>
      <c r="AT627" s="118"/>
      <c r="AU627" s="118"/>
      <c r="AV627" s="118"/>
      <c r="AW627" s="118"/>
      <c r="AX627" s="122"/>
      <c r="AY627" s="124"/>
      <c r="AZ627" s="118"/>
      <c r="BA627" s="118"/>
      <c r="BB627" s="124"/>
      <c r="BC627" s="118"/>
      <c r="BD627" s="118"/>
      <c r="BE627" s="118"/>
      <c r="BF627" s="118"/>
      <c r="BG627" s="118"/>
      <c r="BH627" s="118"/>
      <c r="BI627" s="118"/>
      <c r="BJ627" s="118"/>
      <c r="BK627" s="118"/>
      <c r="BM627" s="118"/>
      <c r="BN627" s="118"/>
      <c r="BO627" s="118"/>
      <c r="BP627" s="118"/>
    </row>
    <row r="628" spans="1:68">
      <c r="A628" s="118"/>
      <c r="B628" s="118"/>
      <c r="C628" s="117"/>
      <c r="D628" s="11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24"/>
      <c r="AB628" s="118"/>
      <c r="AC628" s="118"/>
      <c r="AD628" s="124"/>
      <c r="AE628" s="117"/>
      <c r="AF628" s="118"/>
      <c r="AG628" s="118"/>
      <c r="AH628" s="117"/>
      <c r="AI628" s="118"/>
      <c r="AJ628" s="118"/>
      <c r="AK628" s="117"/>
      <c r="AP628" s="122"/>
      <c r="AQ628" s="117"/>
      <c r="AR628" s="118"/>
      <c r="AS628" s="124"/>
      <c r="AT628" s="118"/>
      <c r="AU628" s="118"/>
      <c r="AV628" s="118"/>
      <c r="AW628" s="118"/>
      <c r="AX628" s="122"/>
      <c r="AY628" s="124"/>
      <c r="AZ628" s="118"/>
      <c r="BA628" s="118"/>
      <c r="BB628" s="124"/>
      <c r="BC628" s="118"/>
      <c r="BD628" s="118"/>
      <c r="BE628" s="118"/>
      <c r="BF628" s="118"/>
      <c r="BG628" s="118"/>
      <c r="BH628" s="118"/>
      <c r="BI628" s="118"/>
      <c r="BJ628" s="118"/>
      <c r="BK628" s="118"/>
      <c r="BM628" s="118"/>
      <c r="BN628" s="118"/>
      <c r="BO628" s="118"/>
      <c r="BP628" s="118"/>
    </row>
    <row r="629" spans="1:68">
      <c r="A629" s="118"/>
      <c r="B629" s="118"/>
      <c r="C629" s="117"/>
      <c r="D629" s="11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24"/>
      <c r="AB629" s="118"/>
      <c r="AC629" s="118"/>
      <c r="AD629" s="124"/>
      <c r="AE629" s="117"/>
      <c r="AF629" s="118"/>
      <c r="AG629" s="118"/>
      <c r="AH629" s="117"/>
      <c r="AI629" s="118"/>
      <c r="AJ629" s="118"/>
      <c r="AK629" s="117"/>
      <c r="AP629" s="122"/>
      <c r="AQ629" s="117"/>
      <c r="AR629" s="118"/>
      <c r="AS629" s="124"/>
      <c r="AT629" s="118"/>
      <c r="AU629" s="118"/>
      <c r="AV629" s="118"/>
      <c r="AW629" s="118"/>
      <c r="AX629" s="122"/>
      <c r="AY629" s="124"/>
      <c r="AZ629" s="118"/>
      <c r="BA629" s="118"/>
      <c r="BB629" s="124"/>
      <c r="BC629" s="118"/>
      <c r="BD629" s="118"/>
      <c r="BE629" s="118"/>
      <c r="BF629" s="118"/>
      <c r="BG629" s="118"/>
      <c r="BH629" s="118"/>
      <c r="BI629" s="118"/>
      <c r="BJ629" s="118"/>
      <c r="BK629" s="118"/>
      <c r="BM629" s="118"/>
      <c r="BN629" s="118"/>
      <c r="BO629" s="118"/>
      <c r="BP629" s="118"/>
    </row>
    <row r="630" spans="1:68">
      <c r="A630" s="118"/>
      <c r="B630" s="118"/>
      <c r="C630" s="117"/>
      <c r="D630" s="11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24"/>
      <c r="AB630" s="118"/>
      <c r="AC630" s="118"/>
      <c r="AD630" s="124"/>
      <c r="AE630" s="117"/>
      <c r="AF630" s="118"/>
      <c r="AG630" s="118"/>
      <c r="AH630" s="117"/>
      <c r="AI630" s="118"/>
      <c r="AJ630" s="118"/>
      <c r="AK630" s="117"/>
      <c r="AP630" s="122"/>
      <c r="AQ630" s="117"/>
      <c r="AR630" s="118"/>
      <c r="AS630" s="124"/>
      <c r="AT630" s="118"/>
      <c r="AU630" s="118"/>
      <c r="AV630" s="118"/>
      <c r="AW630" s="118"/>
      <c r="AX630" s="122"/>
      <c r="AY630" s="124"/>
      <c r="AZ630" s="118"/>
      <c r="BA630" s="118"/>
      <c r="BB630" s="124"/>
      <c r="BC630" s="118"/>
      <c r="BD630" s="118"/>
      <c r="BE630" s="118"/>
      <c r="BF630" s="118"/>
      <c r="BG630" s="118"/>
      <c r="BH630" s="118"/>
      <c r="BI630" s="118"/>
      <c r="BJ630" s="118"/>
      <c r="BK630" s="118"/>
      <c r="BM630" s="118"/>
      <c r="BN630" s="118"/>
      <c r="BO630" s="118"/>
      <c r="BP630" s="118"/>
    </row>
    <row r="631" spans="1:68">
      <c r="A631" s="118"/>
      <c r="B631" s="118"/>
      <c r="C631" s="117"/>
      <c r="D631" s="11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24"/>
      <c r="AB631" s="118"/>
      <c r="AC631" s="118"/>
      <c r="AD631" s="124"/>
      <c r="AE631" s="117"/>
      <c r="AF631" s="118"/>
      <c r="AG631" s="118"/>
      <c r="AH631" s="117"/>
      <c r="AI631" s="118"/>
      <c r="AJ631" s="118"/>
      <c r="AK631" s="117"/>
      <c r="AP631" s="122"/>
      <c r="AQ631" s="117"/>
      <c r="AR631" s="118"/>
      <c r="AS631" s="124"/>
      <c r="AT631" s="118"/>
      <c r="AU631" s="118"/>
      <c r="AV631" s="118"/>
      <c r="AW631" s="118"/>
      <c r="AX631" s="122"/>
      <c r="AY631" s="124"/>
      <c r="AZ631" s="118"/>
      <c r="BA631" s="118"/>
      <c r="BB631" s="124"/>
      <c r="BC631" s="118"/>
      <c r="BD631" s="118"/>
      <c r="BE631" s="118"/>
      <c r="BF631" s="118"/>
      <c r="BG631" s="118"/>
      <c r="BH631" s="118"/>
      <c r="BI631" s="118"/>
      <c r="BJ631" s="118"/>
      <c r="BK631" s="118"/>
      <c r="BM631" s="118"/>
      <c r="BN631" s="118"/>
      <c r="BO631" s="118"/>
      <c r="BP631" s="118"/>
    </row>
    <row r="632" spans="1:68">
      <c r="A632" s="118"/>
      <c r="B632" s="118"/>
      <c r="C632" s="117"/>
      <c r="D632" s="11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24"/>
      <c r="AB632" s="118"/>
      <c r="AC632" s="118"/>
      <c r="AD632" s="124"/>
      <c r="AE632" s="117"/>
      <c r="AF632" s="118"/>
      <c r="AG632" s="118"/>
      <c r="AH632" s="117"/>
      <c r="AI632" s="118"/>
      <c r="AJ632" s="118"/>
      <c r="AK632" s="117"/>
      <c r="AP632" s="122"/>
      <c r="AQ632" s="117"/>
      <c r="AR632" s="118"/>
      <c r="AS632" s="124"/>
      <c r="AT632" s="118"/>
      <c r="AU632" s="118"/>
      <c r="AV632" s="118"/>
      <c r="AW632" s="118"/>
      <c r="AX632" s="122"/>
      <c r="AY632" s="124"/>
      <c r="AZ632" s="118"/>
      <c r="BA632" s="118"/>
      <c r="BB632" s="124"/>
      <c r="BC632" s="118"/>
      <c r="BD632" s="118"/>
      <c r="BE632" s="118"/>
      <c r="BF632" s="118"/>
      <c r="BG632" s="118"/>
      <c r="BH632" s="118"/>
      <c r="BI632" s="118"/>
      <c r="BJ632" s="118"/>
      <c r="BK632" s="118"/>
      <c r="BM632" s="118"/>
      <c r="BN632" s="118"/>
      <c r="BO632" s="118"/>
      <c r="BP632" s="118"/>
    </row>
    <row r="633" spans="1:68">
      <c r="A633" s="118"/>
      <c r="B633" s="118"/>
      <c r="C633" s="117"/>
      <c r="D633" s="11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24"/>
      <c r="AB633" s="118"/>
      <c r="AC633" s="118"/>
      <c r="AD633" s="124"/>
      <c r="AE633" s="117"/>
      <c r="AF633" s="118"/>
      <c r="AG633" s="118"/>
      <c r="AH633" s="117"/>
      <c r="AI633" s="118"/>
      <c r="AJ633" s="118"/>
      <c r="AK633" s="117"/>
      <c r="AP633" s="122"/>
      <c r="AQ633" s="117"/>
      <c r="AR633" s="118"/>
      <c r="AS633" s="124"/>
      <c r="AT633" s="118"/>
      <c r="AU633" s="118"/>
      <c r="AV633" s="118"/>
      <c r="AW633" s="118"/>
      <c r="AX633" s="122"/>
      <c r="AY633" s="124"/>
      <c r="AZ633" s="118"/>
      <c r="BA633" s="118"/>
      <c r="BB633" s="124"/>
      <c r="BC633" s="118"/>
      <c r="BD633" s="118"/>
      <c r="BE633" s="118"/>
      <c r="BF633" s="118"/>
      <c r="BG633" s="118"/>
      <c r="BH633" s="118"/>
      <c r="BI633" s="118"/>
      <c r="BJ633" s="118"/>
      <c r="BK633" s="118"/>
      <c r="BM633" s="118"/>
      <c r="BN633" s="118"/>
      <c r="BO633" s="118"/>
      <c r="BP633" s="118"/>
    </row>
    <row r="634" spans="1:68">
      <c r="A634" s="118"/>
      <c r="B634" s="118"/>
      <c r="C634" s="117"/>
      <c r="D634" s="11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24"/>
      <c r="AB634" s="118"/>
      <c r="AC634" s="118"/>
      <c r="AD634" s="124"/>
      <c r="AE634" s="117"/>
      <c r="AF634" s="118"/>
      <c r="AG634" s="118"/>
      <c r="AH634" s="117"/>
      <c r="AI634" s="118"/>
      <c r="AJ634" s="118"/>
      <c r="AK634" s="117"/>
      <c r="AP634" s="122"/>
      <c r="AQ634" s="117"/>
      <c r="AR634" s="118"/>
      <c r="AS634" s="124"/>
      <c r="AT634" s="118"/>
      <c r="AU634" s="118"/>
      <c r="AV634" s="118"/>
      <c r="AW634" s="118"/>
      <c r="AX634" s="122"/>
      <c r="AY634" s="124"/>
      <c r="AZ634" s="118"/>
      <c r="BA634" s="118"/>
      <c r="BB634" s="124"/>
      <c r="BC634" s="118"/>
      <c r="BD634" s="118"/>
      <c r="BE634" s="118"/>
      <c r="BF634" s="118"/>
      <c r="BG634" s="118"/>
      <c r="BH634" s="118"/>
      <c r="BI634" s="118"/>
      <c r="BJ634" s="118"/>
      <c r="BK634" s="118"/>
      <c r="BM634" s="118"/>
      <c r="BN634" s="118"/>
      <c r="BO634" s="118"/>
      <c r="BP634" s="118"/>
    </row>
    <row r="635" spans="1:68">
      <c r="A635" s="118"/>
      <c r="B635" s="118"/>
      <c r="C635" s="117"/>
      <c r="D635" s="11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24"/>
      <c r="AB635" s="118"/>
      <c r="AC635" s="118"/>
      <c r="AD635" s="124"/>
      <c r="AE635" s="117"/>
      <c r="AF635" s="118"/>
      <c r="AG635" s="118"/>
      <c r="AH635" s="117"/>
      <c r="AI635" s="118"/>
      <c r="AJ635" s="118"/>
      <c r="AK635" s="117"/>
      <c r="AP635" s="122"/>
      <c r="AQ635" s="117"/>
      <c r="AR635" s="118"/>
      <c r="AS635" s="124"/>
      <c r="AT635" s="118"/>
      <c r="AU635" s="118"/>
      <c r="AV635" s="118"/>
      <c r="AW635" s="118"/>
      <c r="AX635" s="122"/>
      <c r="AY635" s="124"/>
      <c r="AZ635" s="118"/>
      <c r="BA635" s="118"/>
      <c r="BB635" s="124"/>
      <c r="BC635" s="118"/>
      <c r="BD635" s="118"/>
      <c r="BE635" s="118"/>
      <c r="BF635" s="118"/>
      <c r="BG635" s="118"/>
      <c r="BH635" s="118"/>
      <c r="BI635" s="118"/>
      <c r="BJ635" s="118"/>
      <c r="BK635" s="118"/>
      <c r="BM635" s="118"/>
      <c r="BN635" s="118"/>
      <c r="BO635" s="118"/>
      <c r="BP635" s="118"/>
    </row>
    <row r="636" spans="1:68">
      <c r="A636" s="118"/>
      <c r="B636" s="118"/>
      <c r="C636" s="117"/>
      <c r="D636" s="117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24"/>
      <c r="AB636" s="118"/>
      <c r="AC636" s="118"/>
      <c r="AD636" s="124"/>
      <c r="AE636" s="117"/>
      <c r="AF636" s="118"/>
      <c r="AG636" s="118"/>
      <c r="AH636" s="117"/>
      <c r="AI636" s="118"/>
      <c r="AJ636" s="118"/>
      <c r="AK636" s="117"/>
      <c r="AP636" s="122"/>
      <c r="AQ636" s="117"/>
      <c r="AR636" s="118"/>
      <c r="AS636" s="124"/>
      <c r="AT636" s="118"/>
      <c r="AU636" s="118"/>
      <c r="AV636" s="118"/>
      <c r="AW636" s="118"/>
      <c r="AX636" s="122"/>
      <c r="AY636" s="124"/>
      <c r="AZ636" s="118"/>
      <c r="BA636" s="118"/>
      <c r="BB636" s="124"/>
      <c r="BC636" s="118"/>
      <c r="BD636" s="118"/>
      <c r="BE636" s="118"/>
      <c r="BF636" s="118"/>
      <c r="BG636" s="118"/>
      <c r="BH636" s="118"/>
      <c r="BI636" s="118"/>
      <c r="BJ636" s="118"/>
      <c r="BK636" s="118"/>
      <c r="BM636" s="118"/>
      <c r="BN636" s="118"/>
      <c r="BO636" s="118"/>
      <c r="BP636" s="118"/>
    </row>
    <row r="637" spans="1:68">
      <c r="A637" s="118"/>
      <c r="B637" s="118"/>
      <c r="C637" s="117"/>
      <c r="D637" s="11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24"/>
      <c r="AB637" s="118"/>
      <c r="AC637" s="118"/>
      <c r="AD637" s="124"/>
      <c r="AE637" s="117"/>
      <c r="AF637" s="118"/>
      <c r="AG637" s="118"/>
      <c r="AH637" s="117"/>
      <c r="AI637" s="118"/>
      <c r="AJ637" s="118"/>
      <c r="AK637" s="117"/>
      <c r="AP637" s="122"/>
      <c r="AQ637" s="117"/>
      <c r="AR637" s="118"/>
      <c r="AS637" s="124"/>
      <c r="AT637" s="118"/>
      <c r="AU637" s="118"/>
      <c r="AV637" s="118"/>
      <c r="AW637" s="118"/>
      <c r="AX637" s="122"/>
      <c r="AY637" s="124"/>
      <c r="AZ637" s="118"/>
      <c r="BA637" s="118"/>
      <c r="BB637" s="124"/>
      <c r="BC637" s="118"/>
      <c r="BD637" s="118"/>
      <c r="BE637" s="118"/>
      <c r="BF637" s="118"/>
      <c r="BG637" s="118"/>
      <c r="BH637" s="118"/>
      <c r="BI637" s="118"/>
      <c r="BJ637" s="118"/>
      <c r="BK637" s="118"/>
      <c r="BM637" s="118"/>
      <c r="BN637" s="118"/>
      <c r="BO637" s="118"/>
      <c r="BP637" s="118"/>
    </row>
    <row r="638" spans="1:68">
      <c r="A638" s="118"/>
      <c r="B638" s="118"/>
      <c r="C638" s="117"/>
      <c r="D638" s="11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24"/>
      <c r="AB638" s="118"/>
      <c r="AC638" s="118"/>
      <c r="AD638" s="124"/>
      <c r="AE638" s="117"/>
      <c r="AF638" s="118"/>
      <c r="AG638" s="118"/>
      <c r="AH638" s="117"/>
      <c r="AI638" s="118"/>
      <c r="AJ638" s="118"/>
      <c r="AK638" s="117"/>
      <c r="AP638" s="122"/>
      <c r="AQ638" s="117"/>
      <c r="AR638" s="118"/>
      <c r="AS638" s="124"/>
      <c r="AT638" s="118"/>
      <c r="AU638" s="118"/>
      <c r="AV638" s="118"/>
      <c r="AW638" s="118"/>
      <c r="AX638" s="122"/>
      <c r="AY638" s="124"/>
      <c r="AZ638" s="118"/>
      <c r="BA638" s="118"/>
      <c r="BB638" s="124"/>
      <c r="BC638" s="118"/>
      <c r="BD638" s="118"/>
      <c r="BE638" s="118"/>
      <c r="BF638" s="118"/>
      <c r="BG638" s="118"/>
      <c r="BH638" s="118"/>
      <c r="BI638" s="118"/>
      <c r="BJ638" s="118"/>
      <c r="BK638" s="118"/>
      <c r="BM638" s="118"/>
      <c r="BN638" s="118"/>
      <c r="BO638" s="118"/>
      <c r="BP638" s="118"/>
    </row>
    <row r="639" spans="1:68">
      <c r="A639" s="118"/>
      <c r="B639" s="118"/>
      <c r="C639" s="117"/>
      <c r="D639" s="11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24"/>
      <c r="AB639" s="118"/>
      <c r="AC639" s="118"/>
      <c r="AD639" s="124"/>
      <c r="AE639" s="117"/>
      <c r="AF639" s="118"/>
      <c r="AG639" s="118"/>
      <c r="AH639" s="117"/>
      <c r="AI639" s="118"/>
      <c r="AJ639" s="118"/>
      <c r="AK639" s="117"/>
      <c r="AP639" s="122"/>
      <c r="AQ639" s="117"/>
      <c r="AR639" s="118"/>
      <c r="AS639" s="124"/>
      <c r="AT639" s="118"/>
      <c r="AU639" s="118"/>
      <c r="AV639" s="118"/>
      <c r="AW639" s="118"/>
      <c r="AX639" s="122"/>
      <c r="AY639" s="124"/>
      <c r="AZ639" s="118"/>
      <c r="BA639" s="118"/>
      <c r="BB639" s="124"/>
      <c r="BC639" s="118"/>
      <c r="BD639" s="118"/>
      <c r="BE639" s="118"/>
      <c r="BF639" s="118"/>
      <c r="BG639" s="118"/>
      <c r="BH639" s="118"/>
      <c r="BI639" s="118"/>
      <c r="BJ639" s="118"/>
      <c r="BK639" s="118"/>
      <c r="BM639" s="118"/>
      <c r="BN639" s="118"/>
      <c r="BO639" s="118"/>
      <c r="BP639" s="118"/>
    </row>
    <row r="640" spans="1:68">
      <c r="A640" s="118"/>
      <c r="B640" s="118"/>
      <c r="C640" s="117"/>
      <c r="D640" s="11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24"/>
      <c r="AB640" s="118"/>
      <c r="AC640" s="118"/>
      <c r="AD640" s="124"/>
      <c r="AE640" s="117"/>
      <c r="AF640" s="118"/>
      <c r="AG640" s="118"/>
      <c r="AH640" s="117"/>
      <c r="AI640" s="118"/>
      <c r="AJ640" s="118"/>
      <c r="AK640" s="117"/>
      <c r="AP640" s="122"/>
      <c r="AQ640" s="117"/>
      <c r="AR640" s="118"/>
      <c r="AS640" s="124"/>
      <c r="AT640" s="118"/>
      <c r="AU640" s="118"/>
      <c r="AV640" s="118"/>
      <c r="AW640" s="118"/>
      <c r="AX640" s="122"/>
      <c r="AY640" s="124"/>
      <c r="AZ640" s="118"/>
      <c r="BA640" s="118"/>
      <c r="BB640" s="124"/>
      <c r="BC640" s="118"/>
      <c r="BD640" s="118"/>
      <c r="BE640" s="118"/>
      <c r="BF640" s="118"/>
      <c r="BG640" s="118"/>
      <c r="BH640" s="118"/>
      <c r="BI640" s="118"/>
      <c r="BJ640" s="118"/>
      <c r="BK640" s="118"/>
      <c r="BM640" s="118"/>
      <c r="BN640" s="118"/>
      <c r="BO640" s="118"/>
      <c r="BP640" s="118"/>
    </row>
    <row r="641" spans="1:68">
      <c r="A641" s="118"/>
      <c r="B641" s="118"/>
      <c r="C641" s="117"/>
      <c r="D641" s="11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24"/>
      <c r="AB641" s="118"/>
      <c r="AC641" s="118"/>
      <c r="AD641" s="124"/>
      <c r="AE641" s="117"/>
      <c r="AF641" s="118"/>
      <c r="AG641" s="118"/>
      <c r="AH641" s="117"/>
      <c r="AI641" s="118"/>
      <c r="AJ641" s="118"/>
      <c r="AK641" s="117"/>
      <c r="AP641" s="122"/>
      <c r="AQ641" s="117"/>
      <c r="AR641" s="118"/>
      <c r="AS641" s="124"/>
      <c r="AT641" s="118"/>
      <c r="AU641" s="118"/>
      <c r="AV641" s="118"/>
      <c r="AW641" s="118"/>
      <c r="AX641" s="122"/>
      <c r="AY641" s="124"/>
      <c r="AZ641" s="118"/>
      <c r="BA641" s="118"/>
      <c r="BB641" s="124"/>
      <c r="BC641" s="118"/>
      <c r="BD641" s="118"/>
      <c r="BE641" s="118"/>
      <c r="BF641" s="118"/>
      <c r="BG641" s="118"/>
      <c r="BH641" s="118"/>
      <c r="BI641" s="118"/>
      <c r="BJ641" s="118"/>
      <c r="BK641" s="118"/>
      <c r="BM641" s="118"/>
      <c r="BN641" s="118"/>
      <c r="BO641" s="118"/>
      <c r="BP641" s="118"/>
    </row>
    <row r="642" spans="1:68">
      <c r="A642" s="118"/>
      <c r="B642" s="118"/>
      <c r="C642" s="117"/>
      <c r="D642" s="11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24"/>
      <c r="AB642" s="118"/>
      <c r="AC642" s="118"/>
      <c r="AD642" s="124"/>
      <c r="AE642" s="117"/>
      <c r="AF642" s="118"/>
      <c r="AG642" s="118"/>
      <c r="AH642" s="117"/>
      <c r="AI642" s="118"/>
      <c r="AJ642" s="118"/>
      <c r="AK642" s="117"/>
      <c r="AP642" s="122"/>
      <c r="AQ642" s="117"/>
      <c r="AR642" s="118"/>
      <c r="AS642" s="124"/>
      <c r="AT642" s="118"/>
      <c r="AU642" s="118"/>
      <c r="AV642" s="118"/>
      <c r="AW642" s="118"/>
      <c r="AX642" s="122"/>
      <c r="AY642" s="124"/>
      <c r="AZ642" s="118"/>
      <c r="BA642" s="118"/>
      <c r="BB642" s="124"/>
      <c r="BC642" s="118"/>
      <c r="BD642" s="118"/>
      <c r="BE642" s="118"/>
      <c r="BF642" s="118"/>
      <c r="BG642" s="118"/>
      <c r="BH642" s="118"/>
      <c r="BI642" s="118"/>
      <c r="BJ642" s="118"/>
      <c r="BK642" s="118"/>
      <c r="BM642" s="118"/>
      <c r="BN642" s="118"/>
      <c r="BO642" s="118"/>
      <c r="BP642" s="118"/>
    </row>
    <row r="643" spans="1:68">
      <c r="A643" s="118"/>
      <c r="B643" s="118"/>
      <c r="C643" s="117"/>
      <c r="D643" s="11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24"/>
      <c r="AB643" s="118"/>
      <c r="AC643" s="118"/>
      <c r="AD643" s="124"/>
      <c r="AE643" s="117"/>
      <c r="AF643" s="118"/>
      <c r="AG643" s="118"/>
      <c r="AH643" s="117"/>
      <c r="AI643" s="118"/>
      <c r="AJ643" s="118"/>
      <c r="AK643" s="117"/>
      <c r="AP643" s="122"/>
      <c r="AQ643" s="117"/>
      <c r="AR643" s="118"/>
      <c r="AS643" s="124"/>
      <c r="AT643" s="118"/>
      <c r="AU643" s="118"/>
      <c r="AV643" s="118"/>
      <c r="AW643" s="118"/>
      <c r="AX643" s="122"/>
      <c r="AY643" s="124"/>
      <c r="AZ643" s="118"/>
      <c r="BA643" s="118"/>
      <c r="BB643" s="124"/>
      <c r="BC643" s="118"/>
      <c r="BD643" s="118"/>
      <c r="BE643" s="118"/>
      <c r="BF643" s="118"/>
      <c r="BG643" s="118"/>
      <c r="BH643" s="118"/>
      <c r="BI643" s="118"/>
      <c r="BJ643" s="118"/>
      <c r="BK643" s="118"/>
      <c r="BM643" s="118"/>
      <c r="BN643" s="118"/>
      <c r="BO643" s="118"/>
      <c r="BP643" s="118"/>
    </row>
    <row r="644" spans="1:68">
      <c r="A644" s="118"/>
      <c r="B644" s="118"/>
      <c r="C644" s="117"/>
      <c r="D644" s="11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24"/>
      <c r="AB644" s="118"/>
      <c r="AC644" s="118"/>
      <c r="AD644" s="124"/>
      <c r="AE644" s="117"/>
      <c r="AF644" s="118"/>
      <c r="AG644" s="118"/>
      <c r="AH644" s="117"/>
      <c r="AI644" s="118"/>
      <c r="AJ644" s="118"/>
      <c r="AK644" s="117"/>
      <c r="AP644" s="122"/>
      <c r="AQ644" s="117"/>
      <c r="AR644" s="118"/>
      <c r="AS644" s="124"/>
      <c r="AT644" s="118"/>
      <c r="AU644" s="118"/>
      <c r="AV644" s="118"/>
      <c r="AW644" s="118"/>
      <c r="AX644" s="122"/>
      <c r="AY644" s="124"/>
      <c r="AZ644" s="118"/>
      <c r="BA644" s="118"/>
      <c r="BB644" s="124"/>
      <c r="BC644" s="118"/>
      <c r="BD644" s="118"/>
      <c r="BE644" s="118"/>
      <c r="BF644" s="118"/>
      <c r="BG644" s="118"/>
      <c r="BH644" s="118"/>
      <c r="BI644" s="118"/>
      <c r="BJ644" s="118"/>
      <c r="BK644" s="118"/>
      <c r="BM644" s="118"/>
      <c r="BN644" s="118"/>
      <c r="BO644" s="118"/>
      <c r="BP644" s="118"/>
    </row>
    <row r="645" spans="1:68">
      <c r="A645" s="118"/>
      <c r="B645" s="118"/>
      <c r="C645" s="117"/>
      <c r="D645" s="11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24"/>
      <c r="AB645" s="118"/>
      <c r="AC645" s="118"/>
      <c r="AD645" s="124"/>
      <c r="AE645" s="117"/>
      <c r="AF645" s="118"/>
      <c r="AG645" s="118"/>
      <c r="AH645" s="117"/>
      <c r="AI645" s="118"/>
      <c r="AJ645" s="118"/>
      <c r="AK645" s="117"/>
      <c r="AP645" s="122"/>
      <c r="AQ645" s="117"/>
      <c r="AR645" s="118"/>
      <c r="AS645" s="124"/>
      <c r="AT645" s="118"/>
      <c r="AU645" s="118"/>
      <c r="AV645" s="118"/>
      <c r="AW645" s="118"/>
      <c r="AX645" s="122"/>
      <c r="AY645" s="124"/>
      <c r="AZ645" s="118"/>
      <c r="BA645" s="118"/>
      <c r="BB645" s="124"/>
      <c r="BC645" s="118"/>
      <c r="BD645" s="118"/>
      <c r="BE645" s="118"/>
      <c r="BF645" s="118"/>
      <c r="BG645" s="118"/>
      <c r="BH645" s="118"/>
      <c r="BI645" s="118"/>
      <c r="BJ645" s="118"/>
      <c r="BK645" s="118"/>
      <c r="BM645" s="118"/>
      <c r="BN645" s="118"/>
      <c r="BO645" s="118"/>
      <c r="BP645" s="118"/>
    </row>
    <row r="646" spans="1:68">
      <c r="A646" s="118"/>
      <c r="B646" s="118"/>
      <c r="C646" s="117"/>
      <c r="D646" s="11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24"/>
      <c r="AB646" s="118"/>
      <c r="AC646" s="118"/>
      <c r="AD646" s="124"/>
      <c r="AE646" s="117"/>
      <c r="AF646" s="118"/>
      <c r="AG646" s="118"/>
      <c r="AH646" s="117"/>
      <c r="AI646" s="118"/>
      <c r="AJ646" s="118"/>
      <c r="AK646" s="117"/>
      <c r="AP646" s="122"/>
      <c r="AQ646" s="117"/>
      <c r="AR646" s="118"/>
      <c r="AS646" s="124"/>
      <c r="AT646" s="118"/>
      <c r="AU646" s="118"/>
      <c r="AV646" s="118"/>
      <c r="AW646" s="118"/>
      <c r="AX646" s="122"/>
      <c r="AY646" s="124"/>
      <c r="AZ646" s="118"/>
      <c r="BA646" s="118"/>
      <c r="BB646" s="124"/>
      <c r="BC646" s="118"/>
      <c r="BD646" s="118"/>
      <c r="BE646" s="118"/>
      <c r="BF646" s="118"/>
      <c r="BG646" s="118"/>
      <c r="BH646" s="118"/>
      <c r="BI646" s="118"/>
      <c r="BJ646" s="118"/>
      <c r="BK646" s="118"/>
      <c r="BM646" s="118"/>
      <c r="BN646" s="118"/>
      <c r="BO646" s="118"/>
      <c r="BP646" s="118"/>
    </row>
    <row r="647" spans="1:68">
      <c r="A647" s="118"/>
      <c r="B647" s="118"/>
      <c r="C647" s="117"/>
      <c r="D647" s="11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24"/>
      <c r="AB647" s="118"/>
      <c r="AC647" s="118"/>
      <c r="AD647" s="124"/>
      <c r="AE647" s="117"/>
      <c r="AF647" s="118"/>
      <c r="AG647" s="118"/>
      <c r="AH647" s="117"/>
      <c r="AI647" s="118"/>
      <c r="AJ647" s="118"/>
      <c r="AK647" s="117"/>
      <c r="AP647" s="122"/>
      <c r="AQ647" s="117"/>
      <c r="AR647" s="118"/>
      <c r="AS647" s="124"/>
      <c r="AT647" s="118"/>
      <c r="AU647" s="118"/>
      <c r="AV647" s="118"/>
      <c r="AW647" s="118"/>
      <c r="AX647" s="122"/>
      <c r="AY647" s="124"/>
      <c r="AZ647" s="118"/>
      <c r="BA647" s="118"/>
      <c r="BB647" s="124"/>
      <c r="BC647" s="118"/>
      <c r="BD647" s="118"/>
      <c r="BE647" s="118"/>
      <c r="BF647" s="118"/>
      <c r="BG647" s="118"/>
      <c r="BH647" s="118"/>
      <c r="BI647" s="118"/>
      <c r="BJ647" s="118"/>
      <c r="BK647" s="118"/>
      <c r="BM647" s="118"/>
      <c r="BN647" s="118"/>
      <c r="BO647" s="118"/>
      <c r="BP647" s="118"/>
    </row>
    <row r="648" spans="1:68">
      <c r="A648" s="118"/>
      <c r="B648" s="118"/>
      <c r="C648" s="117"/>
      <c r="D648" s="11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24"/>
      <c r="AB648" s="118"/>
      <c r="AC648" s="118"/>
      <c r="AD648" s="124"/>
      <c r="AE648" s="117"/>
      <c r="AF648" s="118"/>
      <c r="AG648" s="118"/>
      <c r="AH648" s="117"/>
      <c r="AI648" s="118"/>
      <c r="AJ648" s="118"/>
      <c r="AK648" s="117"/>
      <c r="AP648" s="122"/>
      <c r="AQ648" s="117"/>
      <c r="AR648" s="118"/>
      <c r="AS648" s="124"/>
      <c r="AT648" s="118"/>
      <c r="AU648" s="118"/>
      <c r="AV648" s="118"/>
      <c r="AW648" s="118"/>
      <c r="AX648" s="122"/>
      <c r="AY648" s="124"/>
      <c r="AZ648" s="118"/>
      <c r="BA648" s="118"/>
      <c r="BB648" s="124"/>
      <c r="BC648" s="118"/>
      <c r="BD648" s="118"/>
      <c r="BE648" s="118"/>
      <c r="BF648" s="118"/>
      <c r="BG648" s="118"/>
      <c r="BH648" s="118"/>
      <c r="BI648" s="118"/>
      <c r="BJ648" s="118"/>
      <c r="BK648" s="118"/>
      <c r="BM648" s="118"/>
      <c r="BN648" s="118"/>
      <c r="BO648" s="118"/>
      <c r="BP648" s="118"/>
    </row>
    <row r="649" spans="1:68">
      <c r="A649" s="118"/>
      <c r="B649" s="118"/>
      <c r="C649" s="117"/>
      <c r="D649" s="11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24"/>
      <c r="AB649" s="118"/>
      <c r="AC649" s="118"/>
      <c r="AD649" s="124"/>
      <c r="AE649" s="117"/>
      <c r="AF649" s="118"/>
      <c r="AG649" s="118"/>
      <c r="AH649" s="117"/>
      <c r="AI649" s="118"/>
      <c r="AJ649" s="118"/>
      <c r="AK649" s="117"/>
      <c r="AP649" s="122"/>
      <c r="AQ649" s="117"/>
      <c r="AR649" s="118"/>
      <c r="AS649" s="124"/>
      <c r="AT649" s="118"/>
      <c r="AU649" s="118"/>
      <c r="AV649" s="118"/>
      <c r="AW649" s="118"/>
      <c r="AX649" s="122"/>
      <c r="AY649" s="124"/>
      <c r="AZ649" s="118"/>
      <c r="BA649" s="118"/>
      <c r="BB649" s="124"/>
      <c r="BC649" s="118"/>
      <c r="BD649" s="118"/>
      <c r="BE649" s="118"/>
      <c r="BF649" s="118"/>
      <c r="BG649" s="118"/>
      <c r="BH649" s="118"/>
      <c r="BI649" s="118"/>
      <c r="BJ649" s="118"/>
      <c r="BK649" s="118"/>
      <c r="BM649" s="118"/>
      <c r="BN649" s="118"/>
      <c r="BO649" s="118"/>
      <c r="BP649" s="118"/>
    </row>
    <row r="650" spans="1:68">
      <c r="A650" s="118"/>
      <c r="B650" s="118"/>
      <c r="C650" s="117"/>
      <c r="D650" s="11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24"/>
      <c r="AB650" s="118"/>
      <c r="AC650" s="118"/>
      <c r="AD650" s="124"/>
      <c r="AE650" s="117"/>
      <c r="AF650" s="118"/>
      <c r="AG650" s="118"/>
      <c r="AH650" s="117"/>
      <c r="AI650" s="118"/>
      <c r="AJ650" s="118"/>
      <c r="AK650" s="117"/>
      <c r="AP650" s="122"/>
      <c r="AQ650" s="117"/>
      <c r="AR650" s="118"/>
      <c r="AS650" s="124"/>
      <c r="AT650" s="118"/>
      <c r="AU650" s="118"/>
      <c r="AV650" s="118"/>
      <c r="AW650" s="118"/>
      <c r="AX650" s="122"/>
      <c r="AY650" s="124"/>
      <c r="AZ650" s="118"/>
      <c r="BA650" s="118"/>
      <c r="BB650" s="124"/>
      <c r="BC650" s="118"/>
      <c r="BD650" s="118"/>
      <c r="BE650" s="118"/>
      <c r="BF650" s="118"/>
      <c r="BG650" s="118"/>
      <c r="BH650" s="118"/>
      <c r="BI650" s="118"/>
      <c r="BJ650" s="118"/>
      <c r="BK650" s="118"/>
      <c r="BM650" s="118"/>
      <c r="BN650" s="118"/>
      <c r="BO650" s="118"/>
      <c r="BP650" s="118"/>
    </row>
    <row r="651" spans="1:68">
      <c r="A651" s="118"/>
      <c r="B651" s="118"/>
      <c r="C651" s="117"/>
      <c r="D651" s="11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24"/>
      <c r="AB651" s="118"/>
      <c r="AC651" s="118"/>
      <c r="AD651" s="124"/>
      <c r="AE651" s="117"/>
      <c r="AF651" s="118"/>
      <c r="AG651" s="118"/>
      <c r="AH651" s="117"/>
      <c r="AI651" s="118"/>
      <c r="AJ651" s="118"/>
      <c r="AK651" s="117"/>
      <c r="AP651" s="122"/>
      <c r="AQ651" s="117"/>
      <c r="AR651" s="118"/>
      <c r="AS651" s="124"/>
      <c r="AT651" s="118"/>
      <c r="AU651" s="118"/>
      <c r="AV651" s="118"/>
      <c r="AW651" s="118"/>
      <c r="AX651" s="122"/>
      <c r="AY651" s="124"/>
      <c r="AZ651" s="118"/>
      <c r="BA651" s="118"/>
      <c r="BB651" s="124"/>
      <c r="BC651" s="118"/>
      <c r="BD651" s="118"/>
      <c r="BE651" s="118"/>
      <c r="BF651" s="118"/>
      <c r="BG651" s="118"/>
      <c r="BH651" s="118"/>
      <c r="BI651" s="118"/>
      <c r="BJ651" s="118"/>
      <c r="BK651" s="118"/>
      <c r="BM651" s="118"/>
      <c r="BN651" s="118"/>
      <c r="BO651" s="118"/>
      <c r="BP651" s="118"/>
    </row>
    <row r="652" spans="1:68">
      <c r="A652" s="118"/>
      <c r="B652" s="118"/>
      <c r="C652" s="117"/>
      <c r="D652" s="11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24"/>
      <c r="AB652" s="118"/>
      <c r="AC652" s="118"/>
      <c r="AD652" s="124"/>
      <c r="AE652" s="117"/>
      <c r="AF652" s="118"/>
      <c r="AG652" s="118"/>
      <c r="AH652" s="117"/>
      <c r="AI652" s="118"/>
      <c r="AJ652" s="118"/>
      <c r="AK652" s="117"/>
      <c r="AP652" s="122"/>
      <c r="AQ652" s="117"/>
      <c r="AR652" s="118"/>
      <c r="AS652" s="124"/>
      <c r="AT652" s="118"/>
      <c r="AU652" s="118"/>
      <c r="AV652" s="118"/>
      <c r="AW652" s="118"/>
      <c r="AX652" s="122"/>
      <c r="AY652" s="124"/>
      <c r="AZ652" s="118"/>
      <c r="BA652" s="118"/>
      <c r="BB652" s="124"/>
      <c r="BC652" s="118"/>
      <c r="BD652" s="118"/>
      <c r="BE652" s="118"/>
      <c r="BF652" s="118"/>
      <c r="BG652" s="118"/>
      <c r="BH652" s="118"/>
      <c r="BI652" s="118"/>
      <c r="BJ652" s="118"/>
      <c r="BK652" s="118"/>
      <c r="BM652" s="118"/>
      <c r="BN652" s="118"/>
      <c r="BO652" s="118"/>
      <c r="BP652" s="118"/>
    </row>
    <row r="653" spans="1:68">
      <c r="A653" s="118"/>
      <c r="B653" s="118"/>
      <c r="C653" s="117"/>
      <c r="D653" s="11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X653" s="118"/>
      <c r="Y653" s="118"/>
      <c r="Z653" s="118"/>
      <c r="AA653" s="124"/>
      <c r="AB653" s="118"/>
      <c r="AC653" s="118"/>
      <c r="AD653" s="124"/>
      <c r="AE653" s="117"/>
      <c r="AF653" s="118"/>
      <c r="AG653" s="118"/>
      <c r="AH653" s="117"/>
      <c r="AI653" s="118"/>
      <c r="AJ653" s="118"/>
      <c r="AK653" s="117"/>
      <c r="AP653" s="122"/>
      <c r="AQ653" s="117"/>
      <c r="AR653" s="118"/>
      <c r="AS653" s="124"/>
      <c r="AT653" s="118"/>
      <c r="AU653" s="118"/>
      <c r="AV653" s="118"/>
      <c r="AW653" s="118"/>
      <c r="AX653" s="122"/>
      <c r="AY653" s="124"/>
      <c r="AZ653" s="118"/>
      <c r="BA653" s="118"/>
      <c r="BB653" s="124"/>
      <c r="BC653" s="118"/>
      <c r="BD653" s="118"/>
      <c r="BE653" s="118"/>
      <c r="BF653" s="118"/>
      <c r="BG653" s="118"/>
      <c r="BH653" s="118"/>
      <c r="BI653" s="118"/>
      <c r="BJ653" s="118"/>
      <c r="BK653" s="118"/>
      <c r="BM653" s="118"/>
      <c r="BN653" s="118"/>
      <c r="BO653" s="118"/>
      <c r="BP653" s="118"/>
    </row>
    <row r="654" spans="1:68">
      <c r="A654" s="118"/>
      <c r="B654" s="118"/>
      <c r="C654" s="117"/>
      <c r="D654" s="11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X654" s="118"/>
      <c r="Y654" s="118"/>
      <c r="Z654" s="118"/>
      <c r="AA654" s="124"/>
      <c r="AB654" s="118"/>
      <c r="AC654" s="118"/>
      <c r="AD654" s="124"/>
      <c r="AE654" s="117"/>
      <c r="AF654" s="118"/>
      <c r="AG654" s="118"/>
      <c r="AH654" s="117"/>
      <c r="AI654" s="118"/>
      <c r="AJ654" s="118"/>
      <c r="AK654" s="117"/>
      <c r="AP654" s="122"/>
      <c r="AQ654" s="117"/>
      <c r="AR654" s="118"/>
      <c r="AS654" s="124"/>
      <c r="AT654" s="118"/>
      <c r="AU654" s="118"/>
      <c r="AV654" s="118"/>
      <c r="AW654" s="118"/>
      <c r="AX654" s="122"/>
      <c r="AY654" s="124"/>
      <c r="AZ654" s="118"/>
      <c r="BA654" s="118"/>
      <c r="BB654" s="124"/>
      <c r="BC654" s="118"/>
      <c r="BD654" s="118"/>
      <c r="BE654" s="118"/>
      <c r="BF654" s="118"/>
      <c r="BG654" s="118"/>
      <c r="BH654" s="118"/>
      <c r="BI654" s="118"/>
      <c r="BJ654" s="118"/>
      <c r="BK654" s="118"/>
      <c r="BM654" s="118"/>
      <c r="BN654" s="118"/>
      <c r="BO654" s="118"/>
      <c r="BP654" s="118"/>
    </row>
    <row r="655" spans="1:68">
      <c r="A655" s="118"/>
      <c r="B655" s="118"/>
      <c r="C655" s="117"/>
      <c r="D655" s="11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X655" s="118"/>
      <c r="Y655" s="118"/>
      <c r="Z655" s="118"/>
      <c r="AA655" s="124"/>
      <c r="AB655" s="118"/>
      <c r="AC655" s="118"/>
      <c r="AD655" s="124"/>
      <c r="AE655" s="117"/>
      <c r="AF655" s="118"/>
      <c r="AG655" s="118"/>
      <c r="AH655" s="117"/>
      <c r="AI655" s="118"/>
      <c r="AJ655" s="118"/>
      <c r="AK655" s="117"/>
      <c r="AP655" s="122"/>
      <c r="AQ655" s="117"/>
      <c r="AR655" s="118"/>
      <c r="AS655" s="124"/>
      <c r="AT655" s="118"/>
      <c r="AU655" s="118"/>
      <c r="AV655" s="118"/>
      <c r="AW655" s="118"/>
      <c r="AX655" s="122"/>
      <c r="AY655" s="124"/>
      <c r="AZ655" s="118"/>
      <c r="BA655" s="118"/>
      <c r="BB655" s="124"/>
      <c r="BC655" s="118"/>
      <c r="BD655" s="118"/>
      <c r="BE655" s="118"/>
      <c r="BF655" s="118"/>
      <c r="BG655" s="118"/>
      <c r="BH655" s="118"/>
      <c r="BI655" s="118"/>
      <c r="BJ655" s="118"/>
      <c r="BK655" s="118"/>
      <c r="BM655" s="118"/>
      <c r="BN655" s="118"/>
      <c r="BO655" s="118"/>
      <c r="BP655" s="118"/>
    </row>
    <row r="656" spans="1:68">
      <c r="A656" s="118"/>
      <c r="B656" s="118"/>
      <c r="C656" s="117"/>
      <c r="D656" s="11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X656" s="118"/>
      <c r="Y656" s="118"/>
      <c r="Z656" s="118"/>
      <c r="AA656" s="124"/>
      <c r="AB656" s="118"/>
      <c r="AC656" s="118"/>
      <c r="AD656" s="124"/>
      <c r="AE656" s="117"/>
      <c r="AF656" s="118"/>
      <c r="AG656" s="118"/>
      <c r="AH656" s="117"/>
      <c r="AI656" s="118"/>
      <c r="AJ656" s="118"/>
      <c r="AK656" s="117"/>
      <c r="AP656" s="122"/>
      <c r="AQ656" s="117"/>
      <c r="AR656" s="118"/>
      <c r="AS656" s="124"/>
      <c r="AT656" s="118"/>
      <c r="AU656" s="118"/>
      <c r="AV656" s="118"/>
      <c r="AW656" s="118"/>
      <c r="AX656" s="122"/>
      <c r="AY656" s="124"/>
      <c r="AZ656" s="118"/>
      <c r="BA656" s="118"/>
      <c r="BB656" s="124"/>
      <c r="BC656" s="118"/>
      <c r="BD656" s="118"/>
      <c r="BE656" s="118"/>
      <c r="BF656" s="118"/>
      <c r="BG656" s="118"/>
      <c r="BH656" s="118"/>
      <c r="BI656" s="118"/>
      <c r="BJ656" s="118"/>
      <c r="BK656" s="118"/>
      <c r="BM656" s="118"/>
      <c r="BN656" s="118"/>
      <c r="BO656" s="118"/>
      <c r="BP656" s="118"/>
    </row>
    <row r="657" spans="1:68">
      <c r="A657" s="118"/>
      <c r="B657" s="118"/>
      <c r="C657" s="117"/>
      <c r="D657" s="11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X657" s="118"/>
      <c r="Y657" s="118"/>
      <c r="Z657" s="118"/>
      <c r="AA657" s="124"/>
      <c r="AB657" s="118"/>
      <c r="AC657" s="118"/>
      <c r="AD657" s="124"/>
      <c r="AE657" s="117"/>
      <c r="AF657" s="118"/>
      <c r="AG657" s="118"/>
      <c r="AH657" s="117"/>
      <c r="AI657" s="118"/>
      <c r="AJ657" s="118"/>
      <c r="AK657" s="117"/>
      <c r="AP657" s="122"/>
      <c r="AQ657" s="117"/>
      <c r="AR657" s="118"/>
      <c r="AS657" s="124"/>
      <c r="AT657" s="118"/>
      <c r="AU657" s="118"/>
      <c r="AV657" s="118"/>
      <c r="AW657" s="118"/>
      <c r="AX657" s="122"/>
      <c r="AY657" s="124"/>
      <c r="AZ657" s="118"/>
      <c r="BA657" s="118"/>
      <c r="BB657" s="124"/>
      <c r="BC657" s="118"/>
      <c r="BD657" s="118"/>
      <c r="BE657" s="118"/>
      <c r="BF657" s="118"/>
      <c r="BG657" s="118"/>
      <c r="BH657" s="118"/>
      <c r="BI657" s="118"/>
      <c r="BJ657" s="118"/>
      <c r="BK657" s="118"/>
      <c r="BM657" s="118"/>
      <c r="BN657" s="118"/>
      <c r="BO657" s="118"/>
      <c r="BP657" s="118"/>
    </row>
    <row r="658" spans="1:68">
      <c r="A658" s="118"/>
      <c r="B658" s="118"/>
      <c r="C658" s="117"/>
      <c r="D658" s="11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X658" s="118"/>
      <c r="Y658" s="118"/>
      <c r="Z658" s="118"/>
      <c r="AA658" s="124"/>
      <c r="AB658" s="118"/>
      <c r="AC658" s="118"/>
      <c r="AD658" s="124"/>
      <c r="AE658" s="117"/>
      <c r="AF658" s="118"/>
      <c r="AG658" s="118"/>
      <c r="AH658" s="117"/>
      <c r="AI658" s="118"/>
      <c r="AJ658" s="118"/>
      <c r="AK658" s="117"/>
      <c r="AP658" s="122"/>
      <c r="AQ658" s="117"/>
      <c r="AR658" s="118"/>
      <c r="AS658" s="124"/>
      <c r="AT658" s="118"/>
      <c r="AU658" s="118"/>
      <c r="AV658" s="118"/>
      <c r="AW658" s="118"/>
      <c r="AX658" s="122"/>
      <c r="AY658" s="124"/>
      <c r="AZ658" s="118"/>
      <c r="BA658" s="118"/>
      <c r="BB658" s="124"/>
      <c r="BC658" s="118"/>
      <c r="BD658" s="118"/>
      <c r="BE658" s="118"/>
      <c r="BF658" s="118"/>
      <c r="BG658" s="118"/>
      <c r="BH658" s="118"/>
      <c r="BI658" s="118"/>
      <c r="BJ658" s="118"/>
      <c r="BK658" s="118"/>
      <c r="BM658" s="118"/>
      <c r="BN658" s="118"/>
      <c r="BO658" s="118"/>
      <c r="BP658" s="118"/>
    </row>
    <row r="659" spans="1:68">
      <c r="A659" s="118"/>
      <c r="B659" s="118"/>
      <c r="C659" s="117"/>
      <c r="D659" s="11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X659" s="118"/>
      <c r="Y659" s="118"/>
      <c r="Z659" s="118"/>
      <c r="AA659" s="124"/>
      <c r="AB659" s="118"/>
      <c r="AC659" s="118"/>
      <c r="AD659" s="124"/>
      <c r="AE659" s="117"/>
      <c r="AF659" s="118"/>
      <c r="AG659" s="118"/>
      <c r="AH659" s="117"/>
      <c r="AI659" s="118"/>
      <c r="AJ659" s="118"/>
      <c r="AK659" s="117"/>
      <c r="AP659" s="122"/>
      <c r="AQ659" s="117"/>
      <c r="AR659" s="118"/>
      <c r="AS659" s="124"/>
      <c r="AT659" s="118"/>
      <c r="AU659" s="118"/>
      <c r="AV659" s="118"/>
      <c r="AW659" s="118"/>
      <c r="AX659" s="122"/>
      <c r="AY659" s="124"/>
      <c r="AZ659" s="118"/>
      <c r="BA659" s="118"/>
      <c r="BB659" s="124"/>
      <c r="BC659" s="118"/>
      <c r="BD659" s="118"/>
      <c r="BE659" s="118"/>
      <c r="BF659" s="118"/>
      <c r="BG659" s="118"/>
      <c r="BH659" s="118"/>
      <c r="BI659" s="118"/>
      <c r="BJ659" s="118"/>
      <c r="BK659" s="118"/>
      <c r="BM659" s="118"/>
      <c r="BN659" s="118"/>
      <c r="BO659" s="118"/>
      <c r="BP659" s="118"/>
    </row>
    <row r="660" spans="1:68">
      <c r="A660" s="118"/>
      <c r="B660" s="118"/>
      <c r="C660" s="117"/>
      <c r="D660" s="11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X660" s="118"/>
      <c r="Y660" s="118"/>
      <c r="Z660" s="118"/>
      <c r="AA660" s="124"/>
      <c r="AB660" s="118"/>
      <c r="AC660" s="118"/>
      <c r="AD660" s="124"/>
      <c r="AE660" s="117"/>
      <c r="AF660" s="118"/>
      <c r="AG660" s="118"/>
      <c r="AH660" s="117"/>
      <c r="AI660" s="118"/>
      <c r="AJ660" s="118"/>
      <c r="AK660" s="117"/>
      <c r="AP660" s="122"/>
      <c r="AQ660" s="117"/>
      <c r="AR660" s="118"/>
      <c r="AS660" s="124"/>
      <c r="AT660" s="118"/>
      <c r="AU660" s="118"/>
      <c r="AV660" s="118"/>
      <c r="AW660" s="118"/>
      <c r="AX660" s="122"/>
      <c r="AY660" s="124"/>
      <c r="AZ660" s="118"/>
      <c r="BA660" s="118"/>
      <c r="BB660" s="124"/>
      <c r="BC660" s="118"/>
      <c r="BD660" s="118"/>
      <c r="BE660" s="118"/>
      <c r="BF660" s="118"/>
      <c r="BG660" s="118"/>
      <c r="BH660" s="118"/>
      <c r="BI660" s="118"/>
      <c r="BJ660" s="118"/>
      <c r="BK660" s="118"/>
      <c r="BM660" s="118"/>
      <c r="BN660" s="118"/>
      <c r="BO660" s="118"/>
      <c r="BP660" s="118"/>
    </row>
    <row r="661" spans="1:68">
      <c r="A661" s="118"/>
      <c r="B661" s="118"/>
      <c r="C661" s="117"/>
      <c r="D661" s="11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X661" s="118"/>
      <c r="Y661" s="118"/>
      <c r="Z661" s="118"/>
      <c r="AA661" s="124"/>
      <c r="AB661" s="118"/>
      <c r="AC661" s="118"/>
      <c r="AD661" s="124"/>
      <c r="AE661" s="117"/>
      <c r="AF661" s="118"/>
      <c r="AG661" s="118"/>
      <c r="AH661" s="117"/>
      <c r="AI661" s="118"/>
      <c r="AJ661" s="118"/>
      <c r="AK661" s="117"/>
      <c r="AP661" s="122"/>
      <c r="AQ661" s="117"/>
      <c r="AR661" s="118"/>
      <c r="AS661" s="124"/>
      <c r="AT661" s="118"/>
      <c r="AU661" s="118"/>
      <c r="AV661" s="118"/>
      <c r="AW661" s="118"/>
      <c r="AX661" s="122"/>
      <c r="AY661" s="124"/>
      <c r="AZ661" s="118"/>
      <c r="BA661" s="118"/>
      <c r="BB661" s="124"/>
      <c r="BC661" s="118"/>
      <c r="BD661" s="118"/>
      <c r="BE661" s="118"/>
      <c r="BF661" s="118"/>
      <c r="BG661" s="118"/>
      <c r="BH661" s="118"/>
      <c r="BI661" s="118"/>
      <c r="BJ661" s="118"/>
      <c r="BK661" s="118"/>
      <c r="BM661" s="118"/>
      <c r="BN661" s="118"/>
      <c r="BO661" s="118"/>
      <c r="BP661" s="118"/>
    </row>
    <row r="662" spans="1:68">
      <c r="A662" s="118"/>
      <c r="B662" s="118"/>
      <c r="C662" s="117"/>
      <c r="D662" s="117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X662" s="118"/>
      <c r="Y662" s="118"/>
      <c r="Z662" s="118"/>
      <c r="AA662" s="124"/>
      <c r="AB662" s="118"/>
      <c r="AC662" s="118"/>
      <c r="AD662" s="124"/>
      <c r="AE662" s="117"/>
      <c r="AF662" s="118"/>
      <c r="AG662" s="118"/>
      <c r="AH662" s="117"/>
      <c r="AI662" s="118"/>
      <c r="AJ662" s="118"/>
      <c r="AK662" s="117"/>
      <c r="AP662" s="122"/>
      <c r="AQ662" s="117"/>
      <c r="AR662" s="118"/>
      <c r="AS662" s="124"/>
      <c r="AT662" s="118"/>
      <c r="AU662" s="118"/>
      <c r="AV662" s="118"/>
      <c r="AW662" s="118"/>
      <c r="AX662" s="122"/>
      <c r="AY662" s="124"/>
      <c r="AZ662" s="118"/>
      <c r="BA662" s="118"/>
      <c r="BB662" s="124"/>
      <c r="BC662" s="118"/>
      <c r="BD662" s="118"/>
      <c r="BE662" s="118"/>
      <c r="BF662" s="118"/>
      <c r="BG662" s="118"/>
      <c r="BH662" s="118"/>
      <c r="BI662" s="118"/>
      <c r="BJ662" s="118"/>
      <c r="BK662" s="118"/>
      <c r="BM662" s="118"/>
      <c r="BN662" s="118"/>
      <c r="BO662" s="118"/>
      <c r="BP662" s="118"/>
    </row>
    <row r="663" spans="1:68">
      <c r="A663" s="118"/>
      <c r="B663" s="118"/>
      <c r="C663" s="117"/>
      <c r="D663" s="11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X663" s="118"/>
      <c r="Y663" s="118"/>
      <c r="Z663" s="118"/>
      <c r="AA663" s="124"/>
      <c r="AB663" s="118"/>
      <c r="AC663" s="118"/>
      <c r="AD663" s="124"/>
      <c r="AE663" s="117"/>
      <c r="AF663" s="118"/>
      <c r="AG663" s="118"/>
      <c r="AH663" s="117"/>
      <c r="AI663" s="118"/>
      <c r="AJ663" s="118"/>
      <c r="AK663" s="117"/>
      <c r="AP663" s="122"/>
      <c r="AQ663" s="117"/>
      <c r="AR663" s="118"/>
      <c r="AS663" s="124"/>
      <c r="AT663" s="118"/>
      <c r="AU663" s="118"/>
      <c r="AV663" s="118"/>
      <c r="AW663" s="118"/>
      <c r="AX663" s="122"/>
      <c r="AY663" s="124"/>
      <c r="AZ663" s="118"/>
      <c r="BA663" s="118"/>
      <c r="BB663" s="124"/>
      <c r="BC663" s="118"/>
      <c r="BD663" s="118"/>
      <c r="BE663" s="118"/>
      <c r="BF663" s="118"/>
      <c r="BG663" s="118"/>
      <c r="BH663" s="118"/>
      <c r="BI663" s="118"/>
      <c r="BJ663" s="118"/>
      <c r="BK663" s="118"/>
      <c r="BM663" s="118"/>
      <c r="BN663" s="118"/>
      <c r="BO663" s="118"/>
      <c r="BP663" s="118"/>
    </row>
    <row r="664" spans="1:68">
      <c r="A664" s="118"/>
      <c r="B664" s="118"/>
      <c r="C664" s="117"/>
      <c r="D664" s="11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T664" s="118"/>
      <c r="X664" s="118"/>
      <c r="Y664" s="118"/>
      <c r="Z664" s="118"/>
      <c r="AA664" s="124"/>
      <c r="AB664" s="118"/>
      <c r="AC664" s="118"/>
      <c r="AD664" s="124"/>
      <c r="AE664" s="117"/>
      <c r="AF664" s="118"/>
      <c r="AG664" s="118"/>
      <c r="AH664" s="117"/>
      <c r="AI664" s="118"/>
      <c r="AJ664" s="118"/>
      <c r="AK664" s="117"/>
      <c r="AP664" s="122"/>
      <c r="AQ664" s="117"/>
      <c r="AR664" s="118"/>
      <c r="AS664" s="124"/>
      <c r="AT664" s="118"/>
      <c r="AU664" s="118"/>
      <c r="AV664" s="118"/>
      <c r="AW664" s="118"/>
      <c r="AX664" s="122"/>
      <c r="AY664" s="124"/>
      <c r="AZ664" s="118"/>
      <c r="BA664" s="118"/>
      <c r="BB664" s="124"/>
      <c r="BC664" s="118"/>
      <c r="BD664" s="118"/>
      <c r="BE664" s="118"/>
      <c r="BF664" s="118"/>
      <c r="BG664" s="118"/>
      <c r="BH664" s="118"/>
      <c r="BI664" s="118"/>
      <c r="BJ664" s="118"/>
      <c r="BK664" s="118"/>
      <c r="BM664" s="118"/>
      <c r="BN664" s="118"/>
      <c r="BO664" s="118"/>
      <c r="BP664" s="118"/>
    </row>
    <row r="665" spans="1:68">
      <c r="A665" s="118"/>
      <c r="B665" s="118"/>
      <c r="C665" s="117"/>
      <c r="D665" s="11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T665" s="118"/>
      <c r="X665" s="118"/>
      <c r="Y665" s="118"/>
      <c r="Z665" s="118"/>
      <c r="AA665" s="124"/>
      <c r="AB665" s="118"/>
      <c r="AC665" s="118"/>
      <c r="AD665" s="124"/>
      <c r="AE665" s="117"/>
      <c r="AF665" s="118"/>
      <c r="AG665" s="118"/>
      <c r="AH665" s="117"/>
      <c r="AI665" s="118"/>
      <c r="AJ665" s="118"/>
      <c r="AK665" s="117"/>
      <c r="AP665" s="122"/>
      <c r="AQ665" s="117"/>
      <c r="AR665" s="118"/>
      <c r="AS665" s="124"/>
      <c r="AT665" s="118"/>
      <c r="AU665" s="118"/>
      <c r="AV665" s="118"/>
      <c r="AW665" s="118"/>
      <c r="AX665" s="122"/>
      <c r="AY665" s="124"/>
      <c r="AZ665" s="118"/>
      <c r="BA665" s="118"/>
      <c r="BB665" s="124"/>
      <c r="BC665" s="118"/>
      <c r="BD665" s="118"/>
      <c r="BE665" s="118"/>
      <c r="BF665" s="118"/>
      <c r="BG665" s="118"/>
      <c r="BH665" s="118"/>
      <c r="BI665" s="118"/>
      <c r="BJ665" s="118"/>
      <c r="BK665" s="118"/>
      <c r="BM665" s="118"/>
      <c r="BN665" s="118"/>
      <c r="BO665" s="118"/>
      <c r="BP665" s="118"/>
    </row>
    <row r="666" spans="1:68">
      <c r="A666" s="118"/>
      <c r="B666" s="118"/>
      <c r="C666" s="117"/>
      <c r="D666" s="11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T666" s="118"/>
      <c r="X666" s="118"/>
      <c r="Y666" s="118"/>
      <c r="Z666" s="118"/>
      <c r="AA666" s="124"/>
      <c r="AB666" s="118"/>
      <c r="AC666" s="118"/>
      <c r="AD666" s="124"/>
      <c r="AE666" s="117"/>
      <c r="AF666" s="118"/>
      <c r="AG666" s="118"/>
      <c r="AH666" s="117"/>
      <c r="AI666" s="118"/>
      <c r="AJ666" s="118"/>
      <c r="AK666" s="117"/>
      <c r="AP666" s="122"/>
      <c r="AQ666" s="117"/>
      <c r="AR666" s="118"/>
      <c r="AS666" s="124"/>
      <c r="AT666" s="118"/>
      <c r="AU666" s="118"/>
      <c r="AV666" s="118"/>
      <c r="AW666" s="118"/>
      <c r="AX666" s="122"/>
      <c r="AY666" s="124"/>
      <c r="AZ666" s="118"/>
      <c r="BA666" s="118"/>
      <c r="BB666" s="124"/>
      <c r="BC666" s="118"/>
      <c r="BD666" s="118"/>
      <c r="BE666" s="118"/>
      <c r="BF666" s="118"/>
      <c r="BG666" s="118"/>
      <c r="BH666" s="118"/>
      <c r="BI666" s="118"/>
      <c r="BJ666" s="118"/>
      <c r="BK666" s="118"/>
      <c r="BM666" s="118"/>
      <c r="BN666" s="118"/>
      <c r="BO666" s="118"/>
      <c r="BP666" s="118"/>
    </row>
    <row r="667" spans="1:68">
      <c r="A667" s="118"/>
      <c r="B667" s="118"/>
      <c r="C667" s="117"/>
      <c r="D667" s="11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T667" s="118"/>
      <c r="X667" s="118"/>
      <c r="Y667" s="118"/>
      <c r="Z667" s="118"/>
      <c r="AA667" s="124"/>
      <c r="AB667" s="118"/>
      <c r="AC667" s="118"/>
      <c r="AD667" s="124"/>
      <c r="AE667" s="117"/>
      <c r="AF667" s="118"/>
      <c r="AG667" s="118"/>
      <c r="AH667" s="117"/>
      <c r="AI667" s="118"/>
      <c r="AJ667" s="118"/>
      <c r="AK667" s="117"/>
      <c r="AP667" s="122"/>
      <c r="AQ667" s="117"/>
      <c r="AR667" s="118"/>
      <c r="AS667" s="124"/>
      <c r="AT667" s="118"/>
      <c r="AU667" s="118"/>
      <c r="AV667" s="118"/>
      <c r="AW667" s="118"/>
      <c r="AX667" s="122"/>
      <c r="AY667" s="124"/>
      <c r="AZ667" s="118"/>
      <c r="BA667" s="118"/>
      <c r="BB667" s="124"/>
      <c r="BC667" s="118"/>
      <c r="BD667" s="118"/>
      <c r="BE667" s="118"/>
      <c r="BF667" s="118"/>
      <c r="BG667" s="118"/>
      <c r="BH667" s="118"/>
      <c r="BI667" s="118"/>
      <c r="BJ667" s="118"/>
      <c r="BK667" s="118"/>
      <c r="BM667" s="118"/>
      <c r="BN667" s="118"/>
      <c r="BO667" s="118"/>
      <c r="BP667" s="118"/>
    </row>
    <row r="668" spans="1:68">
      <c r="A668" s="118"/>
      <c r="B668" s="118"/>
      <c r="C668" s="117"/>
      <c r="D668" s="117"/>
      <c r="E668" s="118"/>
      <c r="F668" s="118"/>
      <c r="G668" s="118"/>
      <c r="H668" s="118"/>
      <c r="I668" s="118"/>
      <c r="J668" s="118"/>
      <c r="K668" s="118"/>
      <c r="T668" s="118"/>
      <c r="X668" s="118"/>
      <c r="Y668" s="118"/>
      <c r="Z668" s="118"/>
      <c r="AA668" s="124"/>
      <c r="AB668" s="118"/>
      <c r="AC668" s="118"/>
      <c r="AD668" s="124"/>
      <c r="AE668" s="117"/>
      <c r="AF668" s="118"/>
      <c r="AG668" s="118"/>
      <c r="AH668" s="117"/>
      <c r="AI668" s="118"/>
      <c r="AJ668" s="118"/>
      <c r="AK668" s="117"/>
      <c r="AP668" s="122"/>
      <c r="AQ668" s="117"/>
      <c r="AR668" s="118"/>
      <c r="AS668" s="124"/>
      <c r="AT668" s="118"/>
      <c r="AU668" s="118"/>
      <c r="AV668" s="118"/>
      <c r="AW668" s="118"/>
      <c r="AX668" s="122"/>
      <c r="AY668" s="124"/>
      <c r="AZ668" s="118"/>
      <c r="BA668" s="118"/>
      <c r="BB668" s="124"/>
      <c r="BC668" s="118"/>
      <c r="BD668" s="118"/>
      <c r="BE668" s="118"/>
      <c r="BF668" s="118"/>
      <c r="BG668" s="118"/>
      <c r="BH668" s="118"/>
      <c r="BI668" s="118"/>
      <c r="BJ668" s="118"/>
      <c r="BK668" s="118"/>
      <c r="BM668" s="118"/>
      <c r="BN668" s="118"/>
      <c r="BO668" s="118"/>
      <c r="BP668" s="118"/>
    </row>
    <row r="669" spans="1:68">
      <c r="A669" s="118"/>
      <c r="B669" s="118"/>
      <c r="C669" s="117"/>
      <c r="D669" s="117"/>
      <c r="E669" s="118"/>
      <c r="F669" s="118"/>
      <c r="G669" s="118"/>
      <c r="H669" s="118"/>
      <c r="I669" s="118"/>
      <c r="J669" s="118"/>
      <c r="K669" s="118"/>
      <c r="T669" s="118"/>
      <c r="X669" s="118"/>
      <c r="Y669" s="118"/>
      <c r="Z669" s="118"/>
      <c r="AA669" s="124"/>
      <c r="AB669" s="118"/>
      <c r="AC669" s="118"/>
      <c r="AD669" s="124"/>
      <c r="AE669" s="117"/>
      <c r="AF669" s="118"/>
      <c r="AG669" s="118"/>
      <c r="AH669" s="117"/>
      <c r="AI669" s="118"/>
      <c r="AJ669" s="118"/>
      <c r="AK669" s="117"/>
      <c r="AP669" s="122"/>
      <c r="AQ669" s="117"/>
      <c r="AR669" s="118"/>
      <c r="AS669" s="124"/>
      <c r="AT669" s="118"/>
      <c r="AU669" s="118"/>
      <c r="AV669" s="118"/>
      <c r="AW669" s="118"/>
      <c r="AX669" s="122"/>
      <c r="AY669" s="124"/>
      <c r="AZ669" s="118"/>
      <c r="BA669" s="118"/>
      <c r="BB669" s="124"/>
      <c r="BC669" s="118"/>
      <c r="BD669" s="118"/>
      <c r="BE669" s="118"/>
      <c r="BF669" s="118"/>
      <c r="BG669" s="118"/>
      <c r="BH669" s="118"/>
      <c r="BI669" s="118"/>
      <c r="BJ669" s="118"/>
      <c r="BK669" s="118"/>
      <c r="BM669" s="118"/>
      <c r="BN669" s="118"/>
      <c r="BO669" s="118"/>
      <c r="BP669" s="118"/>
    </row>
    <row r="670" spans="1:68">
      <c r="A670" s="118"/>
      <c r="B670" s="118"/>
      <c r="C670" s="117"/>
      <c r="D670" s="117"/>
      <c r="E670" s="118"/>
      <c r="F670" s="118"/>
      <c r="G670" s="118"/>
      <c r="H670" s="118"/>
      <c r="I670" s="118"/>
      <c r="J670" s="118"/>
      <c r="K670" s="118"/>
      <c r="T670" s="118"/>
      <c r="X670" s="118"/>
      <c r="Y670" s="118"/>
      <c r="Z670" s="118"/>
      <c r="AA670" s="124"/>
      <c r="AB670" s="118"/>
      <c r="AC670" s="118"/>
      <c r="AD670" s="124"/>
      <c r="AE670" s="117"/>
      <c r="AF670" s="118"/>
      <c r="AG670" s="118"/>
      <c r="AH670" s="117"/>
      <c r="AI670" s="118"/>
      <c r="AJ670" s="118"/>
      <c r="AK670" s="117"/>
      <c r="AP670" s="122"/>
      <c r="AQ670" s="117"/>
      <c r="AR670" s="118"/>
      <c r="AS670" s="124"/>
      <c r="AT670" s="118"/>
      <c r="AU670" s="118"/>
      <c r="AV670" s="118"/>
      <c r="AW670" s="118"/>
      <c r="AX670" s="122"/>
      <c r="AY670" s="124"/>
      <c r="AZ670" s="118"/>
      <c r="BA670" s="118"/>
      <c r="BB670" s="124"/>
      <c r="BC670" s="118"/>
      <c r="BD670" s="118"/>
      <c r="BE670" s="118"/>
      <c r="BF670" s="118"/>
      <c r="BG670" s="118"/>
      <c r="BH670" s="118"/>
      <c r="BI670" s="118"/>
      <c r="BJ670" s="118"/>
      <c r="BK670" s="118"/>
      <c r="BM670" s="118"/>
      <c r="BN670" s="118"/>
      <c r="BO670" s="118"/>
      <c r="BP670" s="118"/>
    </row>
    <row r="671" spans="1:68">
      <c r="A671" s="118"/>
      <c r="B671" s="118"/>
      <c r="C671" s="117"/>
      <c r="D671" s="117"/>
      <c r="E671" s="118"/>
      <c r="F671" s="118"/>
      <c r="G671" s="118"/>
      <c r="H671" s="118"/>
      <c r="I671" s="118"/>
      <c r="J671" s="118"/>
      <c r="K671" s="118"/>
      <c r="T671" s="118"/>
      <c r="X671" s="118"/>
      <c r="Y671" s="118"/>
      <c r="Z671" s="118"/>
      <c r="AA671" s="124"/>
      <c r="AB671" s="118"/>
      <c r="AC671" s="118"/>
      <c r="AD671" s="124"/>
      <c r="AE671" s="117"/>
      <c r="AF671" s="118"/>
      <c r="AG671" s="118"/>
      <c r="AH671" s="117"/>
      <c r="AI671" s="118"/>
      <c r="AJ671" s="118"/>
      <c r="AK671" s="117"/>
      <c r="AP671" s="122"/>
      <c r="AQ671" s="117"/>
      <c r="AR671" s="118"/>
      <c r="AS671" s="124"/>
      <c r="AT671" s="118"/>
      <c r="AU671" s="118"/>
      <c r="AV671" s="118"/>
      <c r="AW671" s="118"/>
      <c r="AX671" s="122"/>
      <c r="AY671" s="124"/>
      <c r="AZ671" s="118"/>
      <c r="BA671" s="118"/>
      <c r="BB671" s="124"/>
      <c r="BC671" s="118"/>
      <c r="BD671" s="118"/>
      <c r="BE671" s="118"/>
      <c r="BF671" s="118"/>
      <c r="BG671" s="118"/>
      <c r="BH671" s="118"/>
      <c r="BI671" s="118"/>
      <c r="BJ671" s="118"/>
      <c r="BK671" s="118"/>
      <c r="BM671" s="118"/>
      <c r="BN671" s="118"/>
      <c r="BO671" s="118"/>
      <c r="BP671" s="118"/>
    </row>
    <row r="672" spans="1:68">
      <c r="A672" s="118"/>
      <c r="B672" s="118"/>
      <c r="C672" s="117"/>
      <c r="D672" s="117"/>
      <c r="E672" s="118"/>
      <c r="F672" s="118"/>
      <c r="G672" s="118"/>
      <c r="H672" s="118"/>
      <c r="I672" s="118"/>
      <c r="J672" s="118"/>
      <c r="K672" s="118"/>
      <c r="T672" s="118"/>
      <c r="X672" s="118"/>
      <c r="Y672" s="118"/>
      <c r="Z672" s="118"/>
      <c r="AA672" s="124"/>
      <c r="AB672" s="118"/>
      <c r="AC672" s="118"/>
      <c r="AD672" s="124"/>
      <c r="AE672" s="117"/>
      <c r="AF672" s="118"/>
      <c r="AG672" s="118"/>
      <c r="AH672" s="117"/>
      <c r="AI672" s="118"/>
      <c r="AJ672" s="118"/>
      <c r="AK672" s="117"/>
      <c r="AP672" s="122"/>
      <c r="AQ672" s="117"/>
      <c r="AR672" s="118"/>
      <c r="AS672" s="124"/>
      <c r="AT672" s="118"/>
      <c r="AU672" s="118"/>
      <c r="AV672" s="118"/>
      <c r="AW672" s="118"/>
      <c r="AX672" s="122"/>
      <c r="AY672" s="124"/>
      <c r="AZ672" s="118"/>
      <c r="BA672" s="118"/>
      <c r="BB672" s="124"/>
      <c r="BC672" s="118"/>
      <c r="BD672" s="118"/>
      <c r="BE672" s="118"/>
      <c r="BF672" s="118"/>
      <c r="BG672" s="118"/>
      <c r="BH672" s="118"/>
      <c r="BI672" s="118"/>
      <c r="BJ672" s="118"/>
      <c r="BK672" s="118"/>
      <c r="BM672" s="118"/>
      <c r="BN672" s="118"/>
      <c r="BO672" s="118"/>
      <c r="BP672" s="118"/>
    </row>
    <row r="673" spans="1:68">
      <c r="A673" s="118"/>
      <c r="B673" s="118"/>
      <c r="C673" s="117"/>
      <c r="D673" s="117"/>
      <c r="E673" s="118"/>
      <c r="F673" s="118"/>
      <c r="G673" s="118"/>
      <c r="H673" s="118"/>
      <c r="I673" s="118"/>
      <c r="J673" s="118"/>
      <c r="K673" s="118"/>
      <c r="T673" s="118"/>
      <c r="X673" s="118"/>
      <c r="Y673" s="118"/>
      <c r="Z673" s="118"/>
      <c r="AA673" s="124"/>
      <c r="AB673" s="118"/>
      <c r="AC673" s="118"/>
      <c r="AD673" s="124"/>
      <c r="AE673" s="117"/>
      <c r="AF673" s="118"/>
      <c r="AG673" s="118"/>
      <c r="AH673" s="117"/>
      <c r="AI673" s="118"/>
      <c r="AJ673" s="118"/>
      <c r="AK673" s="117"/>
      <c r="AP673" s="122"/>
      <c r="AQ673" s="117"/>
      <c r="AR673" s="118"/>
      <c r="AS673" s="124"/>
      <c r="AT673" s="118"/>
      <c r="AU673" s="118"/>
      <c r="AV673" s="118"/>
      <c r="AW673" s="118"/>
      <c r="AX673" s="122"/>
      <c r="AY673" s="124"/>
      <c r="AZ673" s="118"/>
      <c r="BA673" s="118"/>
      <c r="BB673" s="124"/>
      <c r="BC673" s="118"/>
      <c r="BD673" s="118"/>
      <c r="BE673" s="118"/>
      <c r="BF673" s="118"/>
      <c r="BG673" s="118"/>
      <c r="BH673" s="118"/>
      <c r="BI673" s="118"/>
      <c r="BJ673" s="118"/>
      <c r="BK673" s="118"/>
      <c r="BM673" s="118"/>
      <c r="BN673" s="118"/>
      <c r="BO673" s="118"/>
      <c r="BP673" s="118"/>
    </row>
    <row r="674" spans="1:68">
      <c r="A674" s="118"/>
      <c r="B674" s="118"/>
      <c r="C674" s="117"/>
      <c r="D674" s="117"/>
      <c r="E674" s="118"/>
      <c r="F674" s="118"/>
      <c r="G674" s="118"/>
      <c r="H674" s="118"/>
      <c r="I674" s="118"/>
      <c r="J674" s="118"/>
      <c r="K674" s="118"/>
      <c r="T674" s="118"/>
      <c r="X674" s="118"/>
      <c r="Y674" s="118"/>
      <c r="Z674" s="118"/>
      <c r="AA674" s="124"/>
      <c r="AB674" s="118"/>
      <c r="AC674" s="118"/>
      <c r="AD674" s="124"/>
      <c r="AE674" s="117"/>
      <c r="AF674" s="118"/>
      <c r="AG674" s="118"/>
      <c r="AH674" s="117"/>
      <c r="AI674" s="118"/>
      <c r="AJ674" s="118"/>
      <c r="AK674" s="117"/>
      <c r="AP674" s="122"/>
      <c r="AQ674" s="117"/>
      <c r="AR674" s="118"/>
      <c r="AS674" s="124"/>
      <c r="AT674" s="118"/>
      <c r="AU674" s="118"/>
      <c r="AV674" s="118"/>
      <c r="AW674" s="118"/>
      <c r="AX674" s="122"/>
      <c r="AY674" s="124"/>
      <c r="AZ674" s="118"/>
      <c r="BA674" s="118"/>
      <c r="BB674" s="124"/>
      <c r="BC674" s="118"/>
      <c r="BD674" s="118"/>
      <c r="BE674" s="118"/>
      <c r="BF674" s="118"/>
      <c r="BG674" s="118"/>
      <c r="BH674" s="118"/>
      <c r="BI674" s="118"/>
      <c r="BJ674" s="118"/>
      <c r="BK674" s="118"/>
      <c r="BM674" s="118"/>
      <c r="BN674" s="118"/>
      <c r="BO674" s="118"/>
      <c r="BP674" s="118"/>
    </row>
    <row r="675" spans="1:68">
      <c r="A675" s="118"/>
      <c r="B675" s="118"/>
      <c r="C675" s="117"/>
      <c r="D675" s="117"/>
      <c r="E675" s="118"/>
      <c r="F675" s="118"/>
      <c r="G675" s="118"/>
      <c r="H675" s="118"/>
      <c r="I675" s="118"/>
      <c r="J675" s="118"/>
      <c r="K675" s="118"/>
      <c r="T675" s="118"/>
      <c r="X675" s="118"/>
      <c r="Y675" s="118"/>
      <c r="Z675" s="118"/>
      <c r="AA675" s="124"/>
      <c r="AB675" s="118"/>
      <c r="AC675" s="118"/>
      <c r="AD675" s="124"/>
      <c r="AE675" s="117"/>
      <c r="AF675" s="118"/>
      <c r="AG675" s="118"/>
      <c r="AH675" s="117"/>
      <c r="AI675" s="118"/>
      <c r="AJ675" s="118"/>
      <c r="AK675" s="117"/>
      <c r="AP675" s="122"/>
      <c r="AQ675" s="117"/>
      <c r="AR675" s="118"/>
      <c r="AS675" s="124"/>
      <c r="AT675" s="118"/>
      <c r="AU675" s="118"/>
      <c r="AV675" s="118"/>
      <c r="AW675" s="118"/>
      <c r="AX675" s="122"/>
      <c r="AY675" s="124"/>
      <c r="AZ675" s="118"/>
      <c r="BA675" s="118"/>
      <c r="BB675" s="124"/>
      <c r="BC675" s="118"/>
      <c r="BD675" s="118"/>
      <c r="BE675" s="118"/>
      <c r="BF675" s="118"/>
      <c r="BG675" s="118"/>
      <c r="BH675" s="118"/>
      <c r="BI675" s="118"/>
      <c r="BJ675" s="118"/>
      <c r="BK675" s="118"/>
      <c r="BM675" s="118"/>
      <c r="BN675" s="118"/>
      <c r="BO675" s="118"/>
      <c r="BP675" s="118"/>
    </row>
    <row r="676" spans="1:68">
      <c r="A676" s="118"/>
      <c r="B676" s="118"/>
      <c r="C676" s="117"/>
      <c r="D676" s="117"/>
      <c r="E676" s="118"/>
      <c r="F676" s="118"/>
      <c r="G676" s="118"/>
      <c r="H676" s="118"/>
      <c r="I676" s="118"/>
      <c r="J676" s="118"/>
      <c r="T676" s="118"/>
      <c r="X676" s="118"/>
      <c r="Y676" s="118"/>
      <c r="Z676" s="118"/>
      <c r="AA676" s="124"/>
      <c r="AB676" s="118"/>
      <c r="AC676" s="118"/>
      <c r="AD676" s="124"/>
      <c r="AE676" s="117"/>
      <c r="AF676" s="118"/>
      <c r="AG676" s="118"/>
      <c r="AH676" s="117"/>
      <c r="AI676" s="118"/>
      <c r="AJ676" s="118"/>
      <c r="AK676" s="117"/>
      <c r="AP676" s="122"/>
      <c r="AQ676" s="117"/>
      <c r="AR676" s="118"/>
      <c r="AS676" s="124"/>
      <c r="AT676" s="118"/>
      <c r="AU676" s="118"/>
      <c r="AV676" s="118"/>
      <c r="AW676" s="118"/>
      <c r="AX676" s="122"/>
      <c r="AY676" s="124"/>
      <c r="AZ676" s="118"/>
      <c r="BA676" s="118"/>
      <c r="BB676" s="124"/>
      <c r="BC676" s="118"/>
      <c r="BD676" s="118"/>
      <c r="BE676" s="118"/>
      <c r="BF676" s="118"/>
      <c r="BG676" s="118"/>
      <c r="BH676" s="118"/>
      <c r="BI676" s="118"/>
      <c r="BJ676" s="118"/>
      <c r="BK676" s="118"/>
      <c r="BM676" s="118"/>
      <c r="BN676" s="118"/>
      <c r="BO676" s="118"/>
      <c r="BP676" s="118"/>
    </row>
    <row r="677" spans="1:68">
      <c r="A677" s="118"/>
      <c r="B677" s="118"/>
      <c r="C677" s="117"/>
      <c r="D677" s="117"/>
      <c r="E677" s="118"/>
      <c r="F677" s="118"/>
      <c r="G677" s="118"/>
      <c r="H677" s="118"/>
      <c r="I677" s="118"/>
      <c r="J677" s="118"/>
      <c r="Z677" s="118"/>
      <c r="AA677" s="124"/>
      <c r="AB677" s="118"/>
      <c r="AC677" s="118"/>
      <c r="AD677" s="124"/>
      <c r="AE677" s="117"/>
      <c r="AF677" s="118"/>
      <c r="AG677" s="118"/>
      <c r="AH677" s="117"/>
      <c r="AI677" s="118"/>
      <c r="AJ677" s="118"/>
      <c r="AK677" s="117"/>
      <c r="AR677" s="118"/>
      <c r="AS677" s="124"/>
      <c r="BJ677" s="118"/>
      <c r="BK677" s="118"/>
      <c r="BM677" s="118"/>
      <c r="BN677" s="118"/>
    </row>
    <row r="678" spans="1:68">
      <c r="A678" s="118"/>
      <c r="B678" s="118"/>
      <c r="C678" s="117"/>
      <c r="D678" s="117"/>
      <c r="E678" s="118"/>
      <c r="F678" s="118"/>
      <c r="G678" s="118"/>
      <c r="H678" s="118"/>
      <c r="I678" s="118"/>
      <c r="J678" s="118"/>
      <c r="Z678" s="118"/>
      <c r="AA678" s="124"/>
      <c r="AB678" s="118"/>
      <c r="AC678" s="118"/>
      <c r="AD678" s="124"/>
      <c r="AE678" s="117"/>
      <c r="AF678" s="118"/>
      <c r="AG678" s="118"/>
      <c r="AH678" s="117"/>
      <c r="AI678" s="118"/>
      <c r="AJ678" s="118"/>
      <c r="AK678" s="117"/>
      <c r="AR678" s="118"/>
      <c r="AS678" s="124"/>
    </row>
    <row r="679" spans="1:68">
      <c r="A679" s="118"/>
      <c r="B679" s="118"/>
      <c r="C679" s="117"/>
      <c r="D679" s="117"/>
      <c r="E679" s="118"/>
      <c r="F679" s="118"/>
      <c r="G679" s="118"/>
      <c r="H679" s="118"/>
      <c r="I679" s="118"/>
      <c r="J679" s="118"/>
      <c r="Z679" s="118"/>
      <c r="AA679" s="124"/>
      <c r="AB679" s="118"/>
      <c r="AC679" s="118"/>
      <c r="AD679" s="124"/>
      <c r="AE679" s="117"/>
      <c r="AF679" s="118"/>
      <c r="AG679" s="118"/>
      <c r="AH679" s="117"/>
      <c r="AI679" s="118"/>
      <c r="AJ679" s="118"/>
      <c r="AK679" s="117"/>
      <c r="AR679" s="118"/>
      <c r="AS679" s="124"/>
    </row>
    <row r="680" spans="1:68">
      <c r="A680" s="118"/>
      <c r="B680" s="118"/>
      <c r="C680" s="117"/>
      <c r="D680" s="117"/>
      <c r="E680" s="118"/>
      <c r="F680" s="118"/>
      <c r="G680" s="118"/>
      <c r="H680" s="118"/>
      <c r="I680" s="118"/>
      <c r="J680" s="118"/>
      <c r="Z680" s="118"/>
      <c r="AA680" s="124"/>
      <c r="AB680" s="118"/>
      <c r="AC680" s="118"/>
      <c r="AD680" s="124"/>
      <c r="AE680" s="117"/>
      <c r="AF680" s="118"/>
      <c r="AG680" s="118"/>
      <c r="AH680" s="117"/>
      <c r="AI680" s="118"/>
      <c r="AJ680" s="118"/>
      <c r="AK680" s="117"/>
      <c r="AR680" s="118"/>
      <c r="AS680" s="124"/>
    </row>
    <row r="681" spans="1:68">
      <c r="A681" s="118"/>
      <c r="B681" s="118"/>
      <c r="C681" s="117"/>
      <c r="D681" s="117"/>
      <c r="E681" s="118"/>
      <c r="F681" s="118"/>
      <c r="G681" s="118"/>
      <c r="H681" s="118"/>
      <c r="I681" s="118"/>
      <c r="J681" s="118"/>
      <c r="Z681" s="118"/>
      <c r="AA681" s="124"/>
      <c r="AB681" s="118"/>
      <c r="AC681" s="118"/>
      <c r="AD681" s="124"/>
      <c r="AE681" s="117"/>
      <c r="AF681" s="118"/>
      <c r="AG681" s="118"/>
      <c r="AH681" s="117"/>
      <c r="AI681" s="118"/>
      <c r="AJ681" s="118"/>
      <c r="AK681" s="117"/>
      <c r="AR681" s="118"/>
      <c r="AS681" s="124"/>
    </row>
    <row r="682" spans="1:68">
      <c r="A682" s="118"/>
      <c r="B682" s="118"/>
      <c r="C682" s="117"/>
      <c r="D682" s="117"/>
      <c r="E682" s="118"/>
      <c r="F682" s="118"/>
      <c r="G682" s="118"/>
      <c r="H682" s="118"/>
      <c r="I682" s="118"/>
      <c r="J682" s="118"/>
      <c r="Z682" s="118"/>
      <c r="AA682" s="124"/>
      <c r="AB682" s="118"/>
      <c r="AC682" s="118"/>
      <c r="AD682" s="124"/>
      <c r="AE682" s="117"/>
      <c r="AF682" s="118"/>
      <c r="AG682" s="118"/>
      <c r="AH682" s="117"/>
      <c r="AI682" s="118"/>
      <c r="AJ682" s="118"/>
      <c r="AK682" s="117"/>
    </row>
    <row r="683" spans="1:68">
      <c r="A683" s="118"/>
      <c r="B683" s="118"/>
      <c r="C683" s="117"/>
      <c r="D683" s="117"/>
      <c r="E683" s="118"/>
      <c r="F683" s="118"/>
      <c r="G683" s="118"/>
      <c r="H683" s="118"/>
      <c r="I683" s="118"/>
      <c r="J683" s="118"/>
      <c r="Z683" s="118"/>
      <c r="AA683" s="124"/>
      <c r="AB683" s="118"/>
      <c r="AC683" s="118"/>
      <c r="AD683" s="124"/>
      <c r="AE683" s="117"/>
      <c r="AF683" s="118"/>
      <c r="AG683" s="118"/>
      <c r="AH683" s="117"/>
      <c r="AI683" s="118"/>
      <c r="AJ683" s="118"/>
      <c r="AK683" s="117"/>
    </row>
    <row r="684" spans="1:68">
      <c r="A684" s="118"/>
      <c r="B684" s="118"/>
      <c r="C684" s="117"/>
      <c r="D684" s="117"/>
      <c r="E684" s="118"/>
      <c r="F684" s="118"/>
      <c r="G684" s="118"/>
      <c r="H684" s="118"/>
      <c r="I684" s="118"/>
      <c r="J684" s="118"/>
      <c r="Z684" s="118"/>
      <c r="AA684" s="124"/>
      <c r="AB684" s="118"/>
      <c r="AC684" s="118"/>
      <c r="AD684" s="124"/>
      <c r="AE684" s="117"/>
      <c r="AF684" s="118"/>
      <c r="AG684" s="118"/>
      <c r="AH684" s="117"/>
      <c r="AI684" s="118"/>
      <c r="AJ684" s="118"/>
      <c r="AK684" s="117"/>
    </row>
    <row r="685" spans="1:68">
      <c r="A685" s="118"/>
      <c r="B685" s="118"/>
      <c r="C685" s="117"/>
      <c r="D685" s="117"/>
      <c r="E685" s="118"/>
      <c r="F685" s="118"/>
      <c r="G685" s="118"/>
      <c r="H685" s="118"/>
      <c r="I685" s="118"/>
      <c r="J685" s="118"/>
      <c r="Z685" s="118"/>
      <c r="AA685" s="124"/>
      <c r="AB685" s="118"/>
      <c r="AC685" s="118"/>
      <c r="AD685" s="124"/>
      <c r="AE685" s="117"/>
      <c r="AF685" s="118"/>
      <c r="AG685" s="118"/>
      <c r="AH685" s="117"/>
      <c r="AI685" s="118"/>
      <c r="AJ685" s="118"/>
      <c r="AK685" s="117"/>
    </row>
    <row r="686" spans="1:68">
      <c r="A686" s="118"/>
      <c r="B686" s="118"/>
      <c r="C686" s="117"/>
      <c r="D686" s="117"/>
      <c r="E686" s="118"/>
      <c r="F686" s="118"/>
      <c r="G686" s="118"/>
      <c r="H686" s="118"/>
      <c r="I686" s="118"/>
      <c r="J686" s="118"/>
      <c r="AA686" s="124"/>
      <c r="AB686" s="118"/>
      <c r="AC686" s="118"/>
      <c r="AD686" s="124"/>
      <c r="AE686" s="117"/>
      <c r="AF686" s="118"/>
      <c r="AG686" s="118"/>
      <c r="AH686" s="117"/>
      <c r="AI686" s="118"/>
      <c r="AJ686" s="118"/>
      <c r="AK686" s="117"/>
    </row>
    <row r="687" spans="1:68">
      <c r="A687" s="118"/>
      <c r="B687" s="118"/>
      <c r="C687" s="117"/>
      <c r="D687" s="117"/>
      <c r="E687" s="118"/>
      <c r="F687" s="118"/>
      <c r="G687" s="118"/>
      <c r="H687" s="118"/>
      <c r="I687" s="118"/>
      <c r="J687" s="118"/>
      <c r="AA687" s="124"/>
      <c r="AB687" s="118"/>
      <c r="AC687" s="118"/>
      <c r="AD687" s="124"/>
      <c r="AE687" s="117"/>
      <c r="AF687" s="118"/>
      <c r="AG687" s="118"/>
      <c r="AH687" s="117"/>
      <c r="AI687" s="118"/>
      <c r="AJ687" s="118"/>
      <c r="AK687" s="117"/>
    </row>
    <row r="688" spans="1:68">
      <c r="A688" s="118"/>
      <c r="B688" s="118"/>
      <c r="C688" s="117"/>
      <c r="D688" s="117"/>
      <c r="E688" s="118"/>
      <c r="F688" s="118"/>
      <c r="G688" s="118"/>
      <c r="H688" s="118"/>
      <c r="I688" s="118"/>
      <c r="J688" s="118"/>
      <c r="AA688" s="124"/>
      <c r="AB688" s="118"/>
      <c r="AC688" s="118"/>
      <c r="AD688" s="124"/>
      <c r="AE688" s="117"/>
      <c r="AF688" s="118"/>
      <c r="AG688" s="118"/>
      <c r="AH688" s="117"/>
      <c r="AI688" s="118"/>
      <c r="AJ688" s="118"/>
      <c r="AK688" s="117"/>
    </row>
    <row r="689" spans="1:37">
      <c r="A689" s="118"/>
      <c r="B689" s="118"/>
      <c r="C689" s="117"/>
      <c r="D689" s="117"/>
      <c r="E689" s="118"/>
      <c r="F689" s="118"/>
      <c r="G689" s="118"/>
      <c r="H689" s="118"/>
      <c r="I689" s="118"/>
      <c r="J689" s="118"/>
      <c r="AA689" s="124"/>
      <c r="AB689" s="118"/>
      <c r="AC689" s="118"/>
      <c r="AD689" s="124"/>
      <c r="AE689" s="117"/>
      <c r="AF689" s="118"/>
      <c r="AG689" s="118"/>
      <c r="AH689" s="117"/>
      <c r="AI689" s="118"/>
      <c r="AJ689" s="118"/>
      <c r="AK689" s="117"/>
    </row>
    <row r="690" spans="1:37">
      <c r="A690" s="118"/>
      <c r="B690" s="118"/>
      <c r="C690" s="117"/>
      <c r="D690" s="117"/>
      <c r="E690" s="118"/>
      <c r="F690" s="118"/>
      <c r="G690" s="118"/>
      <c r="H690" s="118"/>
      <c r="I690" s="118"/>
      <c r="J690" s="118"/>
      <c r="AA690" s="124"/>
      <c r="AB690" s="118"/>
      <c r="AC690" s="118"/>
      <c r="AD690" s="124"/>
      <c r="AE690" s="117"/>
      <c r="AF690" s="118"/>
      <c r="AG690" s="118"/>
      <c r="AH690" s="117"/>
      <c r="AI690" s="118"/>
      <c r="AJ690" s="118"/>
      <c r="AK690" s="117"/>
    </row>
    <row r="691" spans="1:37">
      <c r="A691" s="118"/>
      <c r="B691" s="118"/>
      <c r="C691" s="117"/>
      <c r="D691" s="117"/>
      <c r="E691" s="118"/>
      <c r="F691" s="118"/>
      <c r="G691" s="118"/>
      <c r="H691" s="118"/>
      <c r="I691" s="118"/>
      <c r="J691" s="118"/>
      <c r="AA691" s="124"/>
      <c r="AB691" s="118"/>
      <c r="AC691" s="118"/>
      <c r="AD691" s="124"/>
      <c r="AE691" s="117"/>
      <c r="AF691" s="118"/>
      <c r="AG691" s="118"/>
      <c r="AH691" s="117"/>
      <c r="AI691" s="118"/>
      <c r="AJ691" s="118"/>
      <c r="AK691" s="117"/>
    </row>
    <row r="692" spans="1:37">
      <c r="A692" s="118"/>
      <c r="B692" s="118"/>
      <c r="C692" s="117"/>
      <c r="D692" s="117"/>
      <c r="E692" s="118"/>
      <c r="F692" s="118"/>
      <c r="G692" s="118"/>
      <c r="H692" s="118"/>
      <c r="I692" s="118"/>
      <c r="J692" s="118"/>
      <c r="AA692" s="124"/>
      <c r="AB692" s="118"/>
      <c r="AC692" s="118"/>
      <c r="AD692" s="124"/>
      <c r="AE692" s="117"/>
      <c r="AF692" s="118"/>
      <c r="AG692" s="118"/>
      <c r="AH692" s="117"/>
      <c r="AI692" s="118"/>
      <c r="AJ692" s="118"/>
      <c r="AK692" s="117"/>
    </row>
    <row r="693" spans="1:37">
      <c r="A693" s="118"/>
      <c r="B693" s="118"/>
      <c r="C693" s="117"/>
      <c r="D693" s="117"/>
      <c r="E693" s="118"/>
      <c r="F693" s="118"/>
      <c r="G693" s="118"/>
      <c r="H693" s="118"/>
      <c r="I693" s="118"/>
      <c r="J693" s="118"/>
      <c r="AA693" s="124"/>
      <c r="AB693" s="118"/>
      <c r="AC693" s="118"/>
      <c r="AD693" s="124"/>
      <c r="AE693" s="117"/>
      <c r="AF693" s="118"/>
      <c r="AG693" s="118"/>
      <c r="AH693" s="117"/>
      <c r="AI693" s="118"/>
      <c r="AJ693" s="118"/>
      <c r="AK693" s="117"/>
    </row>
    <row r="694" spans="1:37">
      <c r="A694" s="118"/>
      <c r="B694" s="118"/>
      <c r="C694" s="117"/>
      <c r="D694" s="117"/>
      <c r="E694" s="118"/>
      <c r="F694" s="118"/>
      <c r="G694" s="118"/>
      <c r="H694" s="118"/>
      <c r="I694" s="118"/>
      <c r="J694" s="118"/>
      <c r="AA694" s="124"/>
      <c r="AB694" s="118"/>
      <c r="AC694" s="118"/>
      <c r="AD694" s="124"/>
      <c r="AE694" s="117"/>
      <c r="AF694" s="118"/>
      <c r="AG694" s="118"/>
      <c r="AH694" s="117"/>
      <c r="AI694" s="118"/>
      <c r="AJ694" s="118"/>
      <c r="AK694" s="117"/>
    </row>
    <row r="695" spans="1:37">
      <c r="A695" s="118"/>
      <c r="B695" s="118"/>
      <c r="C695" s="117"/>
      <c r="D695" s="117"/>
      <c r="E695" s="118"/>
      <c r="F695" s="118"/>
      <c r="G695" s="118"/>
      <c r="H695" s="118"/>
      <c r="I695" s="118"/>
      <c r="J695" s="118"/>
      <c r="AA695" s="124"/>
      <c r="AB695" s="118"/>
      <c r="AC695" s="118"/>
      <c r="AD695" s="124"/>
      <c r="AE695" s="117"/>
      <c r="AF695" s="118"/>
      <c r="AG695" s="118"/>
      <c r="AH695" s="117"/>
      <c r="AI695" s="118"/>
      <c r="AJ695" s="118"/>
      <c r="AK695" s="117"/>
    </row>
    <row r="696" spans="1:37">
      <c r="A696" s="118"/>
      <c r="B696" s="118"/>
      <c r="C696" s="117"/>
      <c r="D696" s="117"/>
      <c r="E696" s="118"/>
      <c r="F696" s="118"/>
      <c r="G696" s="118"/>
      <c r="H696" s="118"/>
      <c r="I696" s="118"/>
      <c r="J696" s="118"/>
      <c r="AA696" s="124"/>
      <c r="AB696" s="118"/>
      <c r="AC696" s="118"/>
      <c r="AD696" s="124"/>
      <c r="AE696" s="117"/>
      <c r="AF696" s="118"/>
      <c r="AG696" s="118"/>
      <c r="AH696" s="117"/>
      <c r="AI696" s="118"/>
      <c r="AJ696" s="118"/>
      <c r="AK696" s="117"/>
    </row>
    <row r="697" spans="1:37">
      <c r="A697" s="118"/>
      <c r="B697" s="118"/>
      <c r="C697" s="117"/>
      <c r="D697" s="117"/>
      <c r="E697" s="118"/>
      <c r="F697" s="118"/>
      <c r="G697" s="118"/>
      <c r="H697" s="118"/>
      <c r="I697" s="118"/>
      <c r="J697" s="118"/>
      <c r="AA697" s="124"/>
      <c r="AB697" s="118"/>
      <c r="AC697" s="118"/>
      <c r="AD697" s="124"/>
      <c r="AE697" s="117"/>
      <c r="AF697" s="118"/>
      <c r="AG697" s="118"/>
      <c r="AH697" s="117"/>
      <c r="AI697" s="118"/>
      <c r="AJ697" s="118"/>
      <c r="AK697" s="117"/>
    </row>
    <row r="698" spans="1:37">
      <c r="A698" s="118"/>
      <c r="B698" s="118"/>
      <c r="C698" s="117"/>
      <c r="D698" s="117"/>
      <c r="E698" s="118"/>
      <c r="F698" s="118"/>
      <c r="G698" s="118"/>
      <c r="H698" s="118"/>
      <c r="I698" s="118"/>
      <c r="J698" s="118"/>
      <c r="AA698" s="124"/>
      <c r="AB698" s="118"/>
      <c r="AC698" s="118"/>
      <c r="AD698" s="124"/>
      <c r="AE698" s="117"/>
      <c r="AF698" s="118"/>
      <c r="AG698" s="118"/>
      <c r="AH698" s="117"/>
      <c r="AI698" s="118"/>
      <c r="AJ698" s="118"/>
      <c r="AK698" s="117"/>
    </row>
    <row r="699" spans="1:37">
      <c r="A699" s="118"/>
      <c r="B699" s="118"/>
      <c r="C699" s="117"/>
      <c r="D699" s="117"/>
      <c r="E699" s="118"/>
      <c r="F699" s="118"/>
      <c r="G699" s="118"/>
      <c r="H699" s="118"/>
      <c r="I699" s="118"/>
      <c r="J699" s="118"/>
      <c r="AJ699" s="118"/>
      <c r="AK699" s="117"/>
    </row>
    <row r="700" spans="1:37">
      <c r="A700" s="118"/>
      <c r="B700" s="118"/>
      <c r="C700" s="117"/>
      <c r="D700" s="117"/>
      <c r="E700" s="118"/>
      <c r="F700" s="118"/>
      <c r="G700" s="118"/>
      <c r="H700" s="118"/>
      <c r="I700" s="118"/>
      <c r="J700" s="118"/>
      <c r="AJ700" s="118"/>
      <c r="AK700" s="117"/>
    </row>
    <row r="701" spans="1:37">
      <c r="A701" s="118"/>
      <c r="B701" s="116"/>
      <c r="C701" s="117"/>
      <c r="D701" s="117"/>
      <c r="E701" s="118"/>
      <c r="F701" s="118"/>
      <c r="G701" s="118"/>
      <c r="H701" s="118"/>
      <c r="I701" s="118"/>
      <c r="J701" s="118"/>
      <c r="AJ701" s="118"/>
      <c r="AK701" s="117"/>
    </row>
    <row r="702" spans="1:37">
      <c r="A702" s="118"/>
      <c r="B702" s="118"/>
      <c r="C702" s="117"/>
      <c r="D702" s="117"/>
      <c r="E702" s="118"/>
      <c r="F702" s="118"/>
      <c r="G702" s="118"/>
      <c r="H702" s="118"/>
      <c r="I702" s="118"/>
      <c r="J702" s="118"/>
    </row>
    <row r="703" spans="1:37">
      <c r="A703" s="118"/>
      <c r="B703" s="118"/>
      <c r="C703" s="117"/>
      <c r="D703" s="117"/>
      <c r="E703" s="118"/>
      <c r="F703" s="118"/>
      <c r="G703" s="118"/>
      <c r="H703" s="118"/>
      <c r="I703" s="118"/>
      <c r="J703" s="118"/>
    </row>
    <row r="704" spans="1:37">
      <c r="A704" s="118"/>
      <c r="B704" s="118"/>
      <c r="C704" s="117"/>
      <c r="D704" s="117"/>
      <c r="E704" s="118"/>
      <c r="F704" s="118"/>
      <c r="G704" s="118"/>
      <c r="H704" s="118"/>
      <c r="I704" s="118"/>
      <c r="J704" s="118"/>
    </row>
    <row r="705" spans="1:10">
      <c r="A705" s="118"/>
      <c r="B705" s="118"/>
      <c r="C705" s="117"/>
      <c r="D705" s="117"/>
      <c r="E705" s="118"/>
      <c r="F705" s="118"/>
      <c r="G705" s="118"/>
      <c r="H705" s="118"/>
      <c r="I705" s="118"/>
      <c r="J705" s="118"/>
    </row>
    <row r="706" spans="1:10">
      <c r="A706" s="118"/>
      <c r="B706" s="118"/>
      <c r="C706" s="117"/>
      <c r="D706" s="117"/>
      <c r="E706" s="118"/>
      <c r="F706" s="118"/>
      <c r="G706" s="118"/>
      <c r="H706" s="118"/>
      <c r="I706" s="118"/>
      <c r="J706" s="118"/>
    </row>
    <row r="707" spans="1:10">
      <c r="A707" s="118"/>
      <c r="B707" s="118"/>
      <c r="C707" s="117"/>
      <c r="D707" s="117"/>
      <c r="E707" s="118"/>
      <c r="F707" s="118"/>
      <c r="G707" s="118"/>
      <c r="H707" s="118"/>
      <c r="I707" s="118"/>
      <c r="J707" s="118"/>
    </row>
    <row r="708" spans="1:10">
      <c r="A708" s="118"/>
      <c r="B708" s="118"/>
      <c r="C708" s="117"/>
      <c r="D708" s="117"/>
      <c r="E708" s="118"/>
      <c r="F708" s="118"/>
      <c r="G708" s="118"/>
      <c r="H708" s="118"/>
      <c r="I708" s="118"/>
      <c r="J708" s="118"/>
    </row>
    <row r="709" spans="1:10">
      <c r="A709" s="118"/>
      <c r="B709" s="118"/>
      <c r="C709" s="117"/>
      <c r="D709" s="117"/>
      <c r="E709" s="118"/>
      <c r="F709" s="118"/>
      <c r="G709" s="118"/>
      <c r="H709" s="118"/>
      <c r="I709" s="118"/>
      <c r="J709" s="118"/>
    </row>
    <row r="710" spans="1:10">
      <c r="A710" s="118"/>
      <c r="B710" s="118"/>
      <c r="C710" s="117"/>
      <c r="D710" s="117"/>
      <c r="E710" s="118"/>
      <c r="F710" s="118"/>
      <c r="G710" s="118"/>
      <c r="H710" s="118"/>
      <c r="I710" s="118"/>
      <c r="J710" s="118"/>
    </row>
    <row r="711" spans="1:10">
      <c r="A711" s="118"/>
      <c r="B711" s="118"/>
      <c r="C711" s="117"/>
      <c r="D711" s="117"/>
      <c r="E711" s="118"/>
      <c r="F711" s="118"/>
      <c r="G711" s="118"/>
      <c r="H711" s="118"/>
      <c r="I711" s="118"/>
      <c r="J711" s="118"/>
    </row>
    <row r="712" spans="1:10">
      <c r="A712" s="118"/>
      <c r="B712" s="118"/>
      <c r="C712" s="117"/>
      <c r="D712" s="117"/>
      <c r="E712" s="118"/>
      <c r="F712" s="118"/>
      <c r="G712" s="118"/>
      <c r="H712" s="118"/>
      <c r="I712" s="118"/>
      <c r="J712" s="118"/>
    </row>
    <row r="713" spans="1:10">
      <c r="A713" s="118"/>
      <c r="B713" s="118"/>
      <c r="C713" s="117"/>
      <c r="D713" s="117"/>
      <c r="E713" s="118"/>
      <c r="F713" s="118"/>
      <c r="G713" s="118"/>
      <c r="H713" s="118"/>
      <c r="I713" s="118"/>
      <c r="J713" s="118"/>
    </row>
    <row r="714" spans="1:10">
      <c r="A714" s="118"/>
      <c r="B714" s="118"/>
      <c r="C714" s="117"/>
      <c r="D714" s="117"/>
      <c r="E714" s="118"/>
      <c r="F714" s="118"/>
      <c r="G714" s="118"/>
      <c r="H714" s="118"/>
      <c r="I714" s="118"/>
      <c r="J714" s="118"/>
    </row>
    <row r="715" spans="1:10">
      <c r="A715" s="118"/>
      <c r="B715" s="118"/>
      <c r="C715" s="117"/>
      <c r="D715" s="117"/>
      <c r="E715" s="118"/>
      <c r="F715" s="118"/>
      <c r="G715" s="118"/>
      <c r="H715" s="118"/>
      <c r="I715" s="118"/>
      <c r="J715" s="118"/>
    </row>
    <row r="716" spans="1:10">
      <c r="A716" s="118"/>
      <c r="B716" s="118"/>
      <c r="C716" s="117"/>
      <c r="D716" s="117"/>
      <c r="E716" s="118"/>
      <c r="F716" s="118"/>
      <c r="G716" s="118"/>
      <c r="H716" s="118"/>
      <c r="I716" s="118"/>
      <c r="J716" s="118"/>
    </row>
    <row r="717" spans="1:10">
      <c r="A717" s="118"/>
      <c r="B717" s="118"/>
      <c r="C717" s="117"/>
      <c r="D717" s="117"/>
      <c r="E717" s="118"/>
      <c r="F717" s="118"/>
      <c r="G717" s="118"/>
      <c r="H717" s="118"/>
      <c r="I717" s="118"/>
      <c r="J717" s="118"/>
    </row>
    <row r="718" spans="1:10">
      <c r="A718" s="118"/>
      <c r="B718" s="118"/>
      <c r="C718" s="117"/>
      <c r="D718" s="117"/>
      <c r="E718" s="118"/>
      <c r="F718" s="118"/>
      <c r="G718" s="118"/>
      <c r="H718" s="118"/>
      <c r="I718" s="118"/>
      <c r="J718" s="118"/>
    </row>
    <row r="719" spans="1:10">
      <c r="A719" s="118"/>
      <c r="B719" s="118"/>
      <c r="C719" s="117"/>
      <c r="D719" s="117"/>
      <c r="E719" s="118"/>
      <c r="F719" s="118"/>
      <c r="G719" s="118"/>
      <c r="H719" s="118"/>
      <c r="I719" s="118"/>
      <c r="J719" s="118"/>
    </row>
    <row r="720" spans="1:10">
      <c r="A720" s="118"/>
      <c r="B720" s="118"/>
      <c r="C720" s="117"/>
      <c r="D720" s="117"/>
      <c r="E720" s="118"/>
      <c r="F720" s="118"/>
      <c r="G720" s="118"/>
      <c r="H720" s="118"/>
      <c r="I720" s="118"/>
      <c r="J720" s="118"/>
    </row>
    <row r="721" spans="1:10">
      <c r="A721" s="118"/>
      <c r="B721" s="118"/>
      <c r="C721" s="117"/>
      <c r="D721" s="117"/>
      <c r="E721" s="118"/>
      <c r="F721" s="118"/>
      <c r="G721" s="118"/>
      <c r="H721" s="118"/>
      <c r="I721" s="118"/>
      <c r="J721" s="118"/>
    </row>
    <row r="722" spans="1:10">
      <c r="A722" s="118"/>
      <c r="B722" s="118"/>
      <c r="C722" s="117"/>
      <c r="D722" s="117"/>
      <c r="E722" s="118"/>
      <c r="F722" s="118"/>
      <c r="G722" s="118"/>
      <c r="H722" s="118"/>
      <c r="I722" s="118"/>
      <c r="J722" s="118"/>
    </row>
    <row r="723" spans="1:10">
      <c r="A723" s="118"/>
      <c r="B723" s="118"/>
      <c r="C723" s="117"/>
      <c r="D723" s="117"/>
      <c r="E723" s="118"/>
      <c r="F723" s="118"/>
      <c r="G723" s="118"/>
      <c r="H723" s="118"/>
      <c r="I723" s="118"/>
      <c r="J723" s="118"/>
    </row>
    <row r="724" spans="1:10">
      <c r="A724" s="118"/>
      <c r="B724" s="118"/>
      <c r="C724" s="117"/>
      <c r="D724" s="117"/>
      <c r="E724" s="118"/>
      <c r="F724" s="118"/>
      <c r="G724" s="118"/>
      <c r="H724" s="118"/>
      <c r="I724" s="118"/>
      <c r="J724" s="118"/>
    </row>
    <row r="725" spans="1:10">
      <c r="A725" s="118"/>
      <c r="B725" s="118"/>
      <c r="C725" s="117"/>
      <c r="D725" s="117"/>
      <c r="E725" s="118"/>
      <c r="F725" s="118"/>
      <c r="G725" s="118"/>
      <c r="H725" s="118"/>
      <c r="I725" s="118"/>
      <c r="J725" s="118"/>
    </row>
    <row r="726" spans="1:10">
      <c r="A726" s="118"/>
      <c r="B726" s="118"/>
      <c r="C726" s="117"/>
      <c r="D726" s="117"/>
      <c r="E726" s="118"/>
      <c r="F726" s="118"/>
      <c r="G726" s="118"/>
      <c r="H726" s="118"/>
      <c r="I726" s="118"/>
      <c r="J726" s="118"/>
    </row>
    <row r="727" spans="1:10">
      <c r="A727" s="118"/>
      <c r="B727" s="118"/>
      <c r="C727" s="117"/>
      <c r="D727" s="117"/>
      <c r="E727" s="118"/>
      <c r="F727" s="118"/>
      <c r="G727" s="118"/>
      <c r="H727" s="118"/>
      <c r="I727" s="118"/>
      <c r="J727" s="118"/>
    </row>
    <row r="728" spans="1:10">
      <c r="A728" s="118"/>
      <c r="B728" s="118"/>
      <c r="C728" s="117"/>
      <c r="D728" s="117"/>
      <c r="E728" s="118"/>
      <c r="F728" s="118"/>
      <c r="G728" s="118"/>
      <c r="H728" s="118"/>
      <c r="I728" s="118"/>
      <c r="J728" s="118"/>
    </row>
    <row r="729" spans="1:10">
      <c r="A729" s="118"/>
      <c r="B729" s="118"/>
      <c r="C729" s="117"/>
      <c r="D729" s="117"/>
      <c r="E729" s="118"/>
      <c r="F729" s="118"/>
      <c r="G729" s="118"/>
      <c r="H729" s="118"/>
      <c r="I729" s="118"/>
      <c r="J729" s="118"/>
    </row>
    <row r="730" spans="1:10">
      <c r="A730" s="118"/>
      <c r="B730" s="118"/>
      <c r="C730" s="117"/>
      <c r="D730" s="117"/>
      <c r="E730" s="118"/>
      <c r="F730" s="118"/>
      <c r="G730" s="118"/>
      <c r="H730" s="118"/>
      <c r="I730" s="118"/>
      <c r="J730" s="118"/>
    </row>
    <row r="731" spans="1:10">
      <c r="A731" s="118"/>
      <c r="B731" s="118"/>
      <c r="C731" s="117"/>
      <c r="D731" s="117"/>
      <c r="E731" s="118"/>
      <c r="F731" s="118"/>
      <c r="G731" s="118"/>
      <c r="H731" s="118"/>
      <c r="I731" s="118"/>
      <c r="J731" s="118"/>
    </row>
    <row r="732" spans="1:10">
      <c r="A732" s="118"/>
      <c r="B732" s="118"/>
      <c r="C732" s="117"/>
      <c r="D732" s="117"/>
      <c r="E732" s="118"/>
      <c r="F732" s="118"/>
      <c r="G732" s="118"/>
      <c r="H732" s="118"/>
      <c r="I732" s="118"/>
      <c r="J732" s="118"/>
    </row>
    <row r="733" spans="1:10">
      <c r="A733" s="118"/>
      <c r="B733" s="118"/>
      <c r="C733" s="117"/>
      <c r="D733" s="117"/>
      <c r="E733" s="118"/>
      <c r="F733" s="118"/>
      <c r="G733" s="118"/>
      <c r="H733" s="118"/>
      <c r="I733" s="118"/>
      <c r="J733" s="118"/>
    </row>
    <row r="734" spans="1:10">
      <c r="A734" s="118"/>
      <c r="B734" s="118"/>
      <c r="C734" s="117"/>
      <c r="D734" s="117"/>
      <c r="E734" s="118"/>
      <c r="F734" s="118"/>
      <c r="G734" s="118"/>
      <c r="H734" s="118"/>
      <c r="I734" s="118"/>
      <c r="J734" s="118"/>
    </row>
    <row r="735" spans="1:10">
      <c r="A735" s="118"/>
      <c r="B735" s="118"/>
      <c r="C735" s="117"/>
      <c r="D735" s="117"/>
      <c r="E735" s="118"/>
      <c r="F735" s="118"/>
      <c r="G735" s="118"/>
      <c r="H735" s="118"/>
      <c r="I735" s="118"/>
      <c r="J735" s="118"/>
    </row>
    <row r="736" spans="1:10">
      <c r="A736" s="118"/>
      <c r="B736" s="118"/>
      <c r="C736" s="117"/>
      <c r="D736" s="117"/>
      <c r="E736" s="118"/>
      <c r="F736" s="118"/>
      <c r="G736" s="118"/>
      <c r="H736" s="118"/>
      <c r="I736" s="118"/>
      <c r="J736" s="118"/>
    </row>
    <row r="737" spans="1:10">
      <c r="A737" s="118"/>
      <c r="B737" s="118"/>
      <c r="C737" s="117"/>
      <c r="D737" s="117"/>
      <c r="E737" s="118"/>
      <c r="F737" s="118"/>
      <c r="G737" s="118"/>
      <c r="H737" s="118"/>
      <c r="I737" s="118"/>
      <c r="J737" s="118"/>
    </row>
    <row r="738" spans="1:10">
      <c r="A738" s="118"/>
      <c r="B738" s="118"/>
      <c r="C738" s="117"/>
      <c r="D738" s="117"/>
      <c r="E738" s="118"/>
      <c r="F738" s="118"/>
      <c r="G738" s="118"/>
      <c r="H738" s="118"/>
      <c r="I738" s="118"/>
      <c r="J738" s="118"/>
    </row>
    <row r="739" spans="1:10">
      <c r="A739" s="118"/>
      <c r="B739" s="118"/>
      <c r="C739" s="117"/>
      <c r="D739" s="117"/>
      <c r="E739" s="118"/>
      <c r="F739" s="118"/>
      <c r="G739" s="118"/>
      <c r="H739" s="118"/>
      <c r="I739" s="118"/>
      <c r="J739" s="118"/>
    </row>
    <row r="740" spans="1:10">
      <c r="A740" s="118"/>
      <c r="B740" s="118"/>
      <c r="C740" s="117"/>
      <c r="D740" s="117"/>
      <c r="E740" s="118"/>
      <c r="F740" s="118"/>
      <c r="G740" s="118"/>
      <c r="H740" s="118"/>
      <c r="I740" s="118"/>
      <c r="J740" s="118"/>
    </row>
    <row r="741" spans="1:10">
      <c r="A741" s="118"/>
      <c r="B741" s="118"/>
      <c r="C741" s="117"/>
      <c r="D741" s="117"/>
      <c r="E741" s="118"/>
      <c r="F741" s="118"/>
      <c r="G741" s="118"/>
      <c r="H741" s="118"/>
      <c r="I741" s="118"/>
      <c r="J741" s="118"/>
    </row>
    <row r="742" spans="1:10">
      <c r="A742" s="118"/>
      <c r="B742" s="118"/>
      <c r="C742" s="117"/>
      <c r="D742" s="117"/>
      <c r="E742" s="118"/>
      <c r="F742" s="118"/>
      <c r="G742" s="118"/>
      <c r="H742" s="118"/>
      <c r="I742" s="118"/>
      <c r="J742" s="118"/>
    </row>
    <row r="743" spans="1:10">
      <c r="A743" s="118"/>
      <c r="B743" s="118"/>
      <c r="C743" s="117"/>
      <c r="D743" s="117"/>
      <c r="E743" s="118"/>
      <c r="F743" s="118"/>
      <c r="G743" s="118"/>
      <c r="H743" s="118"/>
      <c r="I743" s="118"/>
      <c r="J743" s="118"/>
    </row>
    <row r="744" spans="1:10">
      <c r="A744" s="118"/>
      <c r="B744" s="118"/>
      <c r="C744" s="117"/>
      <c r="D744" s="117"/>
      <c r="E744" s="118"/>
      <c r="F744" s="118"/>
      <c r="G744" s="118"/>
      <c r="H744" s="118"/>
      <c r="I744" s="118"/>
      <c r="J744" s="118"/>
    </row>
    <row r="745" spans="1:10">
      <c r="A745" s="118"/>
      <c r="B745" s="118"/>
      <c r="C745" s="117"/>
      <c r="D745" s="117"/>
      <c r="E745" s="118"/>
      <c r="F745" s="118"/>
      <c r="G745" s="118"/>
      <c r="H745" s="118"/>
      <c r="I745" s="118"/>
      <c r="J745" s="118"/>
    </row>
    <row r="746" spans="1:10">
      <c r="A746" s="118"/>
      <c r="B746" s="118"/>
      <c r="C746" s="117"/>
      <c r="D746" s="117"/>
      <c r="E746" s="118"/>
      <c r="F746" s="118"/>
      <c r="G746" s="118"/>
      <c r="H746" s="118"/>
      <c r="I746" s="118"/>
      <c r="J746" s="118"/>
    </row>
    <row r="747" spans="1:10">
      <c r="A747" s="118"/>
      <c r="B747" s="118"/>
      <c r="C747" s="117"/>
      <c r="D747" s="117"/>
      <c r="E747" s="118"/>
      <c r="F747" s="118"/>
      <c r="G747" s="118"/>
      <c r="H747" s="118"/>
      <c r="I747" s="118"/>
      <c r="J747" s="118"/>
    </row>
    <row r="748" spans="1:10">
      <c r="A748" s="118"/>
      <c r="B748" s="118"/>
      <c r="C748" s="117"/>
      <c r="D748" s="117"/>
      <c r="E748" s="118"/>
      <c r="F748" s="118"/>
      <c r="G748" s="118"/>
      <c r="H748" s="118"/>
      <c r="I748" s="118"/>
      <c r="J748" s="118"/>
    </row>
    <row r="749" spans="1:10">
      <c r="A749" s="118"/>
      <c r="B749" s="118"/>
      <c r="C749" s="117"/>
      <c r="D749" s="117"/>
      <c r="E749" s="118"/>
      <c r="F749" s="118"/>
      <c r="G749" s="118"/>
      <c r="H749" s="118"/>
      <c r="I749" s="118"/>
      <c r="J749" s="118"/>
    </row>
    <row r="750" spans="1:10">
      <c r="A750" s="118"/>
      <c r="B750" s="118"/>
      <c r="C750" s="117"/>
      <c r="D750" s="117"/>
      <c r="E750" s="118"/>
      <c r="F750" s="118"/>
      <c r="G750" s="118"/>
      <c r="H750" s="118"/>
      <c r="I750" s="118"/>
      <c r="J750" s="118"/>
    </row>
    <row r="751" spans="1:10">
      <c r="A751" s="118"/>
      <c r="B751" s="118"/>
      <c r="C751" s="117"/>
      <c r="D751" s="117"/>
      <c r="E751" s="118"/>
      <c r="F751" s="118"/>
      <c r="G751" s="118"/>
      <c r="H751" s="118"/>
      <c r="I751" s="118"/>
      <c r="J751" s="118"/>
    </row>
    <row r="752" spans="1:10">
      <c r="A752" s="118"/>
      <c r="B752" s="118"/>
      <c r="C752" s="117"/>
      <c r="D752" s="117"/>
      <c r="E752" s="118"/>
      <c r="F752" s="118"/>
      <c r="G752" s="118"/>
      <c r="H752" s="118"/>
      <c r="I752" s="118"/>
      <c r="J752" s="118"/>
    </row>
    <row r="753" spans="1:10">
      <c r="A753" s="118"/>
      <c r="B753" s="118"/>
      <c r="C753" s="117"/>
      <c r="D753" s="117"/>
      <c r="E753" s="118"/>
      <c r="F753" s="118"/>
      <c r="G753" s="118"/>
      <c r="H753" s="118"/>
      <c r="I753" s="118"/>
      <c r="J753" s="118"/>
    </row>
    <row r="754" spans="1:10">
      <c r="A754" s="118"/>
      <c r="B754" s="118"/>
      <c r="C754" s="117"/>
      <c r="D754" s="117"/>
      <c r="E754" s="118"/>
      <c r="F754" s="118"/>
      <c r="G754" s="118"/>
      <c r="H754" s="118"/>
      <c r="I754" s="118"/>
      <c r="J754" s="118"/>
    </row>
    <row r="755" spans="1:10">
      <c r="A755" s="118"/>
      <c r="B755" s="118"/>
      <c r="C755" s="117"/>
      <c r="D755" s="117"/>
      <c r="E755" s="118"/>
      <c r="F755" s="118"/>
      <c r="G755" s="118"/>
      <c r="H755" s="118"/>
      <c r="I755" s="118"/>
      <c r="J755" s="118"/>
    </row>
    <row r="756" spans="1:10">
      <c r="A756" s="118"/>
      <c r="B756" s="118"/>
      <c r="C756" s="117"/>
      <c r="D756" s="117"/>
      <c r="E756" s="118"/>
      <c r="F756" s="118"/>
      <c r="G756" s="118"/>
      <c r="H756" s="118"/>
      <c r="I756" s="118"/>
      <c r="J756" s="118"/>
    </row>
    <row r="757" spans="1:10">
      <c r="A757" s="118"/>
      <c r="B757" s="118"/>
      <c r="C757" s="117"/>
      <c r="D757" s="117"/>
      <c r="E757" s="118"/>
      <c r="F757" s="118"/>
      <c r="G757" s="118"/>
      <c r="H757" s="118"/>
      <c r="I757" s="118"/>
      <c r="J757" s="118"/>
    </row>
    <row r="758" spans="1:10">
      <c r="A758" s="118"/>
      <c r="B758" s="118"/>
      <c r="C758" s="117"/>
      <c r="D758" s="117"/>
      <c r="E758" s="118"/>
      <c r="F758" s="118"/>
      <c r="G758" s="118"/>
      <c r="H758" s="118"/>
      <c r="I758" s="118"/>
      <c r="J758" s="118"/>
    </row>
    <row r="759" spans="1:10">
      <c r="A759" s="118"/>
      <c r="B759" s="118"/>
      <c r="C759" s="117"/>
      <c r="D759" s="117"/>
      <c r="E759" s="118"/>
      <c r="F759" s="118"/>
      <c r="G759" s="118"/>
      <c r="H759" s="118"/>
      <c r="I759" s="118"/>
      <c r="J759" s="118"/>
    </row>
    <row r="760" spans="1:10">
      <c r="A760" s="118"/>
      <c r="B760" s="118"/>
      <c r="C760" s="117"/>
      <c r="D760" s="117"/>
      <c r="E760" s="118"/>
      <c r="F760" s="118"/>
      <c r="G760" s="118"/>
      <c r="H760" s="118"/>
      <c r="I760" s="118"/>
      <c r="J760" s="118"/>
    </row>
    <row r="761" spans="1:10">
      <c r="A761" s="118"/>
      <c r="B761" s="118"/>
      <c r="C761" s="117"/>
      <c r="D761" s="117"/>
      <c r="E761" s="118"/>
      <c r="F761" s="118"/>
      <c r="G761" s="118"/>
      <c r="H761" s="118"/>
      <c r="I761" s="118"/>
      <c r="J761" s="118"/>
    </row>
    <row r="762" spans="1:10">
      <c r="A762" s="118"/>
      <c r="B762" s="118"/>
      <c r="C762" s="117"/>
      <c r="D762" s="117"/>
      <c r="E762" s="118"/>
      <c r="F762" s="118"/>
      <c r="G762" s="118"/>
      <c r="H762" s="118"/>
      <c r="I762" s="118"/>
      <c r="J762" s="118"/>
    </row>
    <row r="763" spans="1:10">
      <c r="A763" s="118"/>
      <c r="B763" s="118"/>
      <c r="C763" s="117"/>
      <c r="D763" s="117"/>
      <c r="E763" s="118"/>
      <c r="F763" s="118"/>
      <c r="G763" s="118"/>
      <c r="H763" s="118"/>
      <c r="I763" s="118"/>
      <c r="J763" s="118"/>
    </row>
    <row r="764" spans="1:10">
      <c r="A764" s="118"/>
      <c r="B764" s="118"/>
      <c r="C764" s="117"/>
      <c r="D764" s="117"/>
      <c r="E764" s="118"/>
      <c r="F764" s="118"/>
      <c r="G764" s="118"/>
      <c r="H764" s="118"/>
      <c r="I764" s="118"/>
      <c r="J764" s="118"/>
    </row>
    <row r="765" spans="1:10">
      <c r="A765" s="118"/>
      <c r="B765" s="118"/>
      <c r="C765" s="117"/>
      <c r="D765" s="117"/>
      <c r="E765" s="118"/>
      <c r="F765" s="118"/>
      <c r="G765" s="118"/>
      <c r="H765" s="118"/>
      <c r="I765" s="118"/>
      <c r="J765" s="118"/>
    </row>
    <row r="766" spans="1:10">
      <c r="A766" s="118"/>
      <c r="B766" s="118"/>
      <c r="C766" s="117"/>
      <c r="D766" s="117"/>
      <c r="E766" s="118"/>
      <c r="F766" s="118"/>
      <c r="G766" s="118"/>
      <c r="H766" s="118"/>
      <c r="I766" s="118"/>
      <c r="J766" s="118"/>
    </row>
    <row r="767" spans="1:10">
      <c r="A767" s="118"/>
      <c r="B767" s="118"/>
      <c r="C767" s="117"/>
      <c r="D767" s="117"/>
      <c r="E767" s="118"/>
      <c r="F767" s="118"/>
      <c r="G767" s="118"/>
      <c r="H767" s="118"/>
      <c r="I767" s="118"/>
      <c r="J767" s="118"/>
    </row>
    <row r="768" spans="1:10">
      <c r="A768" s="118"/>
      <c r="B768" s="118"/>
      <c r="C768" s="117"/>
      <c r="D768" s="117"/>
      <c r="E768" s="118"/>
      <c r="F768" s="118"/>
      <c r="G768" s="118"/>
      <c r="H768" s="118"/>
      <c r="I768" s="118"/>
      <c r="J768" s="118"/>
    </row>
    <row r="769" spans="1:10">
      <c r="A769" s="118"/>
      <c r="B769" s="118"/>
      <c r="C769" s="117"/>
      <c r="D769" s="117"/>
      <c r="E769" s="118"/>
      <c r="F769" s="118"/>
      <c r="G769" s="118"/>
      <c r="H769" s="118"/>
      <c r="I769" s="118"/>
      <c r="J769" s="118"/>
    </row>
    <row r="770" spans="1:10">
      <c r="A770" s="118"/>
      <c r="B770" s="118"/>
      <c r="C770" s="117"/>
      <c r="D770" s="117"/>
      <c r="E770" s="118"/>
      <c r="F770" s="118"/>
      <c r="G770" s="118"/>
      <c r="H770" s="118"/>
      <c r="I770" s="118"/>
      <c r="J770" s="118"/>
    </row>
    <row r="771" spans="1:10">
      <c r="A771" s="118"/>
      <c r="B771" s="118"/>
      <c r="C771" s="117"/>
      <c r="D771" s="117"/>
      <c r="E771" s="118"/>
      <c r="F771" s="118"/>
      <c r="G771" s="118"/>
      <c r="H771" s="118"/>
      <c r="I771" s="118"/>
      <c r="J771" s="118"/>
    </row>
    <row r="772" spans="1:10">
      <c r="A772" s="118"/>
      <c r="B772" s="118"/>
      <c r="C772" s="117"/>
      <c r="D772" s="117"/>
      <c r="E772" s="118"/>
      <c r="F772" s="118"/>
      <c r="G772" s="118"/>
      <c r="H772" s="118"/>
      <c r="I772" s="118"/>
      <c r="J772" s="118"/>
    </row>
    <row r="773" spans="1:10">
      <c r="A773" s="118"/>
      <c r="B773" s="118"/>
      <c r="C773" s="117"/>
      <c r="D773" s="117"/>
      <c r="E773" s="118"/>
      <c r="F773" s="118"/>
      <c r="G773" s="118"/>
      <c r="H773" s="118"/>
      <c r="I773" s="118"/>
      <c r="J773" s="118"/>
    </row>
    <row r="774" spans="1:10">
      <c r="A774" s="118"/>
      <c r="B774" s="118"/>
      <c r="C774" s="117"/>
      <c r="D774" s="117"/>
      <c r="E774" s="118"/>
      <c r="F774" s="118"/>
      <c r="G774" s="118"/>
      <c r="H774" s="118"/>
      <c r="I774" s="118"/>
      <c r="J774" s="118"/>
    </row>
    <row r="775" spans="1:10">
      <c r="A775" s="118"/>
      <c r="B775" s="118"/>
      <c r="C775" s="117"/>
      <c r="D775" s="117"/>
      <c r="E775" s="118"/>
      <c r="F775" s="118"/>
      <c r="G775" s="118"/>
      <c r="H775" s="118"/>
      <c r="I775" s="118"/>
      <c r="J775" s="118"/>
    </row>
    <row r="776" spans="1:10">
      <c r="A776" s="118"/>
      <c r="B776" s="118"/>
      <c r="C776" s="117"/>
      <c r="D776" s="117"/>
      <c r="E776" s="118"/>
      <c r="F776" s="118"/>
      <c r="G776" s="118"/>
      <c r="H776" s="118"/>
      <c r="I776" s="118"/>
      <c r="J776" s="118"/>
    </row>
    <row r="777" spans="1:10">
      <c r="A777" s="118"/>
      <c r="B777" s="118"/>
      <c r="C777" s="117"/>
      <c r="D777" s="117"/>
      <c r="E777" s="118"/>
      <c r="F777" s="118"/>
      <c r="G777" s="118"/>
      <c r="H777" s="118"/>
      <c r="I777" s="118"/>
      <c r="J777" s="118"/>
    </row>
    <row r="778" spans="1:10">
      <c r="A778" s="118"/>
      <c r="B778" s="118"/>
      <c r="C778" s="117"/>
      <c r="D778" s="117"/>
      <c r="E778" s="118"/>
      <c r="F778" s="118"/>
      <c r="G778" s="118"/>
      <c r="H778" s="118"/>
      <c r="I778" s="118"/>
      <c r="J778" s="118"/>
    </row>
    <row r="779" spans="1:10">
      <c r="A779" s="118"/>
      <c r="B779" s="118"/>
      <c r="C779" s="117"/>
      <c r="D779" s="117"/>
      <c r="E779" s="118"/>
      <c r="F779" s="118"/>
      <c r="G779" s="118"/>
      <c r="H779" s="118"/>
      <c r="I779" s="118"/>
      <c r="J779" s="118"/>
    </row>
    <row r="780" spans="1:10">
      <c r="A780" s="118"/>
      <c r="B780" s="118"/>
      <c r="C780" s="117"/>
      <c r="D780" s="117"/>
      <c r="E780" s="118"/>
      <c r="F780" s="118"/>
      <c r="G780" s="118"/>
      <c r="H780" s="118"/>
      <c r="I780" s="118"/>
      <c r="J780" s="118"/>
    </row>
    <row r="781" spans="1:10">
      <c r="A781" s="118"/>
      <c r="B781" s="118"/>
      <c r="C781" s="117"/>
      <c r="D781" s="117"/>
      <c r="E781" s="118"/>
      <c r="F781" s="118"/>
      <c r="G781" s="118"/>
      <c r="H781" s="118"/>
      <c r="I781" s="118"/>
      <c r="J781" s="118"/>
    </row>
    <row r="782" spans="1:10">
      <c r="A782" s="118"/>
      <c r="B782" s="118"/>
      <c r="C782" s="117"/>
      <c r="D782" s="117"/>
      <c r="E782" s="118"/>
      <c r="F782" s="118"/>
      <c r="G782" s="118"/>
      <c r="H782" s="118"/>
      <c r="I782" s="118"/>
      <c r="J782" s="118"/>
    </row>
    <row r="783" spans="1:10">
      <c r="A783" s="118"/>
      <c r="B783" s="118"/>
      <c r="C783" s="117"/>
      <c r="D783" s="117"/>
      <c r="E783" s="118"/>
      <c r="F783" s="118"/>
      <c r="G783" s="118"/>
      <c r="H783" s="118"/>
      <c r="I783" s="118"/>
      <c r="J783" s="118"/>
    </row>
    <row r="784" spans="1:10">
      <c r="A784" s="118"/>
      <c r="B784" s="118"/>
      <c r="C784" s="117"/>
      <c r="D784" s="117"/>
      <c r="E784" s="118"/>
      <c r="F784" s="118"/>
      <c r="G784" s="118"/>
      <c r="H784" s="118"/>
      <c r="I784" s="118"/>
      <c r="J784" s="118"/>
    </row>
    <row r="785" spans="1:10">
      <c r="A785" s="118"/>
      <c r="B785" s="118"/>
      <c r="C785" s="117"/>
      <c r="D785" s="117"/>
      <c r="E785" s="118"/>
      <c r="F785" s="118"/>
      <c r="G785" s="118"/>
      <c r="H785" s="118"/>
      <c r="I785" s="118"/>
      <c r="J785" s="118"/>
    </row>
    <row r="786" spans="1:10">
      <c r="A786" s="118"/>
      <c r="B786" s="118"/>
      <c r="C786" s="117"/>
      <c r="D786" s="117"/>
      <c r="E786" s="118"/>
      <c r="F786" s="118"/>
      <c r="G786" s="118"/>
      <c r="H786" s="118"/>
      <c r="I786" s="118"/>
      <c r="J786" s="118"/>
    </row>
    <row r="787" spans="1:10">
      <c r="A787" s="118"/>
      <c r="B787" s="118"/>
      <c r="C787" s="117"/>
      <c r="D787" s="117"/>
      <c r="E787" s="118"/>
      <c r="F787" s="118"/>
      <c r="G787" s="118"/>
      <c r="H787" s="118"/>
      <c r="I787" s="118"/>
      <c r="J787" s="118"/>
    </row>
    <row r="788" spans="1:10">
      <c r="A788" s="118"/>
      <c r="B788" s="118"/>
      <c r="C788" s="117"/>
      <c r="D788" s="117"/>
      <c r="E788" s="118"/>
      <c r="F788" s="118"/>
      <c r="G788" s="118"/>
      <c r="H788" s="118"/>
      <c r="I788" s="118"/>
      <c r="J788" s="118"/>
    </row>
    <row r="789" spans="1:10">
      <c r="A789" s="118"/>
      <c r="B789" s="118"/>
      <c r="C789" s="117"/>
      <c r="D789" s="117"/>
      <c r="E789" s="118"/>
      <c r="F789" s="118"/>
      <c r="G789" s="118"/>
      <c r="H789" s="118"/>
      <c r="I789" s="118"/>
      <c r="J789" s="118"/>
    </row>
    <row r="790" spans="1:10">
      <c r="A790" s="118"/>
      <c r="B790" s="118"/>
      <c r="C790" s="117"/>
      <c r="D790" s="117"/>
      <c r="E790" s="118"/>
      <c r="F790" s="118"/>
      <c r="G790" s="118"/>
      <c r="H790" s="118"/>
      <c r="I790" s="118"/>
      <c r="J790" s="118"/>
    </row>
    <row r="791" spans="1:10">
      <c r="A791" s="118"/>
      <c r="B791" s="118"/>
      <c r="C791" s="117"/>
      <c r="D791" s="117"/>
      <c r="E791" s="118"/>
      <c r="F791" s="118"/>
      <c r="G791" s="118"/>
      <c r="H791" s="118"/>
      <c r="I791" s="118"/>
      <c r="J791" s="118"/>
    </row>
    <row r="792" spans="1:10">
      <c r="A792" s="118"/>
      <c r="B792" s="118"/>
      <c r="C792" s="117"/>
      <c r="D792" s="117"/>
      <c r="E792" s="118"/>
      <c r="F792" s="118"/>
      <c r="G792" s="118"/>
      <c r="H792" s="118"/>
      <c r="I792" s="118"/>
      <c r="J792" s="118"/>
    </row>
    <row r="793" spans="1:10">
      <c r="A793" s="118"/>
      <c r="B793" s="118"/>
      <c r="C793" s="117"/>
      <c r="D793" s="117"/>
      <c r="E793" s="118"/>
      <c r="F793" s="118"/>
      <c r="G793" s="118"/>
      <c r="H793" s="118"/>
      <c r="I793" s="118"/>
      <c r="J793" s="118"/>
    </row>
    <row r="794" spans="1:10">
      <c r="A794" s="118"/>
      <c r="B794" s="118"/>
      <c r="C794" s="117"/>
      <c r="D794" s="117"/>
      <c r="E794" s="118"/>
      <c r="F794" s="118"/>
      <c r="G794" s="118"/>
      <c r="H794" s="118"/>
      <c r="I794" s="118"/>
      <c r="J794" s="118"/>
    </row>
    <row r="795" spans="1:10">
      <c r="A795" s="118"/>
      <c r="B795" s="118"/>
      <c r="C795" s="117"/>
      <c r="D795" s="117"/>
      <c r="E795" s="118"/>
      <c r="F795" s="118"/>
      <c r="G795" s="118"/>
      <c r="H795" s="118"/>
      <c r="I795" s="118"/>
      <c r="J795" s="118"/>
    </row>
    <row r="796" spans="1:10">
      <c r="A796" s="118"/>
      <c r="B796" s="118"/>
      <c r="C796" s="117"/>
      <c r="D796" s="117"/>
      <c r="E796" s="118"/>
      <c r="F796" s="118"/>
      <c r="G796" s="118"/>
      <c r="H796" s="118"/>
      <c r="I796" s="118"/>
      <c r="J796" s="118"/>
    </row>
    <row r="797" spans="1:10">
      <c r="A797" s="118"/>
      <c r="B797" s="118"/>
      <c r="C797" s="117"/>
      <c r="D797" s="117"/>
      <c r="E797" s="118"/>
      <c r="F797" s="118"/>
      <c r="G797" s="118"/>
      <c r="H797" s="118"/>
      <c r="I797" s="118"/>
      <c r="J797" s="118"/>
    </row>
    <row r="798" spans="1:10">
      <c r="A798" s="118"/>
      <c r="B798" s="118"/>
      <c r="C798" s="117"/>
      <c r="D798" s="117"/>
      <c r="E798" s="118"/>
      <c r="F798" s="118"/>
      <c r="G798" s="118"/>
      <c r="H798" s="118"/>
      <c r="I798" s="118"/>
      <c r="J798" s="118"/>
    </row>
    <row r="799" spans="1:10">
      <c r="A799" s="118"/>
      <c r="B799" s="118"/>
      <c r="C799" s="117"/>
      <c r="D799" s="117"/>
      <c r="E799" s="118"/>
      <c r="F799" s="118"/>
      <c r="G799" s="118"/>
      <c r="H799" s="118"/>
      <c r="I799" s="118"/>
      <c r="J799" s="118"/>
    </row>
    <row r="800" spans="1:10">
      <c r="B800" s="118"/>
      <c r="C800" s="117"/>
      <c r="D800" s="117"/>
      <c r="E800" s="118"/>
      <c r="F800" s="118"/>
      <c r="G800" s="118"/>
      <c r="H800" s="118"/>
      <c r="I800" s="118"/>
      <c r="J800" s="118"/>
    </row>
    <row r="801" spans="2:10">
      <c r="B801" s="118"/>
      <c r="C801" s="117"/>
      <c r="D801" s="117"/>
      <c r="E801" s="118"/>
      <c r="F801" s="118"/>
      <c r="G801" s="118"/>
      <c r="H801" s="118"/>
      <c r="I801" s="118"/>
      <c r="J801" s="118"/>
    </row>
    <row r="802" spans="2:10">
      <c r="B802" s="118"/>
      <c r="C802" s="117"/>
      <c r="D802" s="117"/>
      <c r="E802" s="118"/>
      <c r="F802" s="118"/>
      <c r="G802" s="118"/>
      <c r="H802" s="118"/>
      <c r="I802" s="118"/>
      <c r="J802" s="118"/>
    </row>
    <row r="803" spans="2:10">
      <c r="B803" s="118"/>
      <c r="C803" s="117"/>
      <c r="D803" s="117"/>
      <c r="E803" s="118"/>
      <c r="F803" s="118"/>
      <c r="G803" s="118"/>
      <c r="H803" s="118"/>
      <c r="I803" s="118"/>
      <c r="J803" s="118"/>
    </row>
    <row r="804" spans="2:10">
      <c r="B804" s="118"/>
      <c r="C804" s="117"/>
      <c r="D804" s="117"/>
      <c r="E804" s="118"/>
      <c r="F804" s="118"/>
      <c r="G804" s="118"/>
      <c r="H804" s="118"/>
      <c r="I804" s="118"/>
      <c r="J804" s="118"/>
    </row>
    <row r="805" spans="2:10">
      <c r="B805" s="118"/>
      <c r="C805" s="117"/>
      <c r="D805" s="117"/>
      <c r="E805" s="118"/>
      <c r="F805" s="118"/>
      <c r="G805" s="118"/>
      <c r="H805" s="118"/>
      <c r="I805" s="118"/>
      <c r="J805" s="118"/>
    </row>
    <row r="806" spans="2:10">
      <c r="B806" s="118"/>
      <c r="C806" s="117"/>
      <c r="D806" s="117"/>
      <c r="E806" s="118"/>
      <c r="F806" s="118"/>
      <c r="G806" s="118"/>
      <c r="H806" s="118"/>
      <c r="I806" s="118"/>
      <c r="J806" s="118"/>
    </row>
    <row r="807" spans="2:10">
      <c r="B807" s="118"/>
      <c r="C807" s="117"/>
      <c r="D807" s="117"/>
      <c r="E807" s="118"/>
      <c r="F807" s="118"/>
      <c r="G807" s="118"/>
      <c r="H807" s="118"/>
      <c r="I807" s="118"/>
      <c r="J807" s="118"/>
    </row>
    <row r="808" spans="2:10">
      <c r="B808" s="118"/>
      <c r="C808" s="117"/>
      <c r="D808" s="117"/>
      <c r="E808" s="118"/>
      <c r="F808" s="118"/>
      <c r="G808" s="118"/>
      <c r="H808" s="118"/>
      <c r="I808" s="118"/>
      <c r="J808" s="118"/>
    </row>
    <row r="809" spans="2:10">
      <c r="B809" s="118"/>
      <c r="C809" s="117"/>
      <c r="D809" s="117"/>
      <c r="E809" s="118"/>
      <c r="F809" s="118"/>
      <c r="G809" s="118"/>
      <c r="H809" s="118"/>
      <c r="I809" s="118"/>
      <c r="J809" s="118"/>
    </row>
    <row r="810" spans="2:10">
      <c r="B810" s="118"/>
      <c r="C810" s="117"/>
      <c r="D810" s="117"/>
      <c r="E810" s="118"/>
      <c r="F810" s="118"/>
      <c r="G810" s="118"/>
      <c r="H810" s="118"/>
      <c r="I810" s="118"/>
      <c r="J810" s="118"/>
    </row>
    <row r="811" spans="2:10">
      <c r="B811" s="118"/>
      <c r="C811" s="117"/>
      <c r="D811" s="117"/>
      <c r="E811" s="118"/>
      <c r="F811" s="118"/>
      <c r="G811" s="118"/>
      <c r="H811" s="118"/>
      <c r="I811" s="118"/>
      <c r="J811" s="118"/>
    </row>
    <row r="812" spans="2:10">
      <c r="B812" s="118"/>
      <c r="C812" s="117"/>
      <c r="D812" s="117"/>
      <c r="E812" s="118"/>
      <c r="F812" s="118"/>
      <c r="G812" s="118"/>
      <c r="H812" s="118"/>
      <c r="I812" s="118"/>
      <c r="J812" s="118"/>
    </row>
    <row r="813" spans="2:10">
      <c r="B813" s="118"/>
      <c r="C813" s="117"/>
      <c r="D813" s="117"/>
      <c r="E813" s="118"/>
      <c r="F813" s="118"/>
      <c r="G813" s="118"/>
      <c r="H813" s="118"/>
      <c r="I813" s="118"/>
      <c r="J813" s="118"/>
    </row>
    <row r="814" spans="2:10">
      <c r="B814" s="118"/>
      <c r="C814" s="117"/>
      <c r="D814" s="117"/>
      <c r="E814" s="118"/>
      <c r="F814" s="118"/>
      <c r="G814" s="118"/>
      <c r="H814" s="118"/>
      <c r="I814" s="118"/>
      <c r="J814" s="118"/>
    </row>
    <row r="815" spans="2:10">
      <c r="B815" s="118"/>
      <c r="C815" s="117"/>
      <c r="D815" s="117"/>
      <c r="E815" s="118"/>
      <c r="F815" s="118"/>
      <c r="G815" s="118"/>
      <c r="H815" s="118"/>
      <c r="I815" s="118"/>
      <c r="J815" s="118"/>
    </row>
    <row r="816" spans="2:10">
      <c r="B816" s="118"/>
      <c r="C816" s="117"/>
      <c r="D816" s="117"/>
      <c r="E816" s="118"/>
      <c r="F816" s="118"/>
      <c r="G816" s="118"/>
      <c r="H816" s="118"/>
      <c r="I816" s="118"/>
      <c r="J816" s="118"/>
    </row>
    <row r="817" spans="2:10">
      <c r="B817" s="118"/>
      <c r="C817" s="117"/>
      <c r="D817" s="117"/>
      <c r="E817" s="118"/>
      <c r="F817" s="118"/>
      <c r="G817" s="118"/>
      <c r="H817" s="118"/>
      <c r="I817" s="118"/>
      <c r="J817" s="118"/>
    </row>
    <row r="818" spans="2:10">
      <c r="B818" s="118"/>
      <c r="C818" s="117"/>
      <c r="D818" s="117"/>
      <c r="E818" s="118"/>
      <c r="F818" s="118"/>
      <c r="G818" s="118"/>
      <c r="H818" s="118"/>
      <c r="I818" s="118"/>
      <c r="J818" s="118"/>
    </row>
    <row r="819" spans="2:10">
      <c r="B819" s="118"/>
      <c r="C819" s="117"/>
      <c r="D819" s="117"/>
      <c r="E819" s="118"/>
      <c r="F819" s="118"/>
      <c r="G819" s="118"/>
      <c r="H819" s="118"/>
      <c r="I819" s="118"/>
      <c r="J819" s="118"/>
    </row>
    <row r="820" spans="2:10">
      <c r="B820" s="118"/>
      <c r="C820" s="117"/>
      <c r="D820" s="117"/>
      <c r="E820" s="118"/>
      <c r="F820" s="118"/>
      <c r="G820" s="118"/>
      <c r="H820" s="118"/>
      <c r="I820" s="118"/>
      <c r="J820" s="118"/>
    </row>
    <row r="821" spans="2:10">
      <c r="B821" s="118"/>
      <c r="C821" s="117"/>
      <c r="D821" s="117"/>
      <c r="E821" s="118"/>
      <c r="F821" s="118"/>
      <c r="G821" s="118"/>
      <c r="H821" s="118"/>
      <c r="I821" s="118"/>
      <c r="J821" s="118"/>
    </row>
    <row r="822" spans="2:10">
      <c r="B822" s="118"/>
      <c r="C822" s="117"/>
      <c r="D822" s="117"/>
      <c r="E822" s="118"/>
      <c r="F822" s="118"/>
      <c r="G822" s="118"/>
      <c r="H822" s="118"/>
      <c r="I822" s="118"/>
      <c r="J822" s="118"/>
    </row>
    <row r="823" spans="2:10">
      <c r="B823" s="118"/>
      <c r="C823" s="117"/>
      <c r="D823" s="117"/>
      <c r="E823" s="118"/>
      <c r="F823" s="118"/>
      <c r="G823" s="118"/>
      <c r="H823" s="118"/>
      <c r="I823" s="118"/>
      <c r="J823" s="118"/>
    </row>
    <row r="824" spans="2:10">
      <c r="B824" s="118"/>
      <c r="C824" s="117"/>
      <c r="D824" s="117"/>
      <c r="E824" s="118"/>
      <c r="F824" s="118"/>
      <c r="G824" s="118"/>
      <c r="H824" s="118"/>
      <c r="I824" s="118"/>
      <c r="J824" s="118"/>
    </row>
    <row r="825" spans="2:10">
      <c r="B825" s="118"/>
      <c r="C825" s="117"/>
      <c r="D825" s="117"/>
      <c r="E825" s="118"/>
      <c r="F825" s="118"/>
      <c r="G825" s="118"/>
      <c r="H825" s="118"/>
      <c r="I825" s="118"/>
      <c r="J825" s="118"/>
    </row>
    <row r="826" spans="2:10">
      <c r="B826" s="118"/>
      <c r="C826" s="117"/>
      <c r="D826" s="117"/>
      <c r="E826" s="118"/>
      <c r="F826" s="118"/>
      <c r="G826" s="118"/>
      <c r="H826" s="118"/>
      <c r="I826" s="118"/>
      <c r="J826" s="118"/>
    </row>
    <row r="827" spans="2:10">
      <c r="B827" s="118"/>
      <c r="C827" s="117"/>
      <c r="D827" s="117"/>
      <c r="E827" s="118"/>
      <c r="F827" s="118"/>
      <c r="G827" s="118"/>
      <c r="H827" s="118"/>
      <c r="I827" s="118"/>
      <c r="J827" s="118"/>
    </row>
    <row r="828" spans="2:10">
      <c r="B828" s="118"/>
      <c r="C828" s="117"/>
      <c r="D828" s="117"/>
      <c r="E828" s="118"/>
      <c r="F828" s="118"/>
      <c r="G828" s="118"/>
      <c r="H828" s="118"/>
      <c r="I828" s="118"/>
      <c r="J828" s="118"/>
    </row>
    <row r="829" spans="2:10">
      <c r="B829" s="118"/>
      <c r="C829" s="117"/>
      <c r="D829" s="117"/>
      <c r="E829" s="118"/>
      <c r="F829" s="118"/>
      <c r="G829" s="118"/>
      <c r="H829" s="118"/>
      <c r="I829" s="118"/>
      <c r="J829" s="118"/>
    </row>
    <row r="830" spans="2:10">
      <c r="B830" s="118"/>
      <c r="C830" s="117"/>
      <c r="D830" s="117"/>
      <c r="E830" s="118"/>
      <c r="F830" s="118"/>
      <c r="G830" s="118"/>
      <c r="H830" s="118"/>
      <c r="I830" s="118"/>
      <c r="J830" s="118"/>
    </row>
    <row r="831" spans="2:10">
      <c r="B831" s="118"/>
      <c r="C831" s="117"/>
      <c r="D831" s="117"/>
      <c r="E831" s="118"/>
      <c r="F831" s="118"/>
      <c r="G831" s="118"/>
      <c r="H831" s="118"/>
      <c r="I831" s="118"/>
      <c r="J831" s="118"/>
    </row>
    <row r="832" spans="2:10">
      <c r="B832" s="118"/>
      <c r="C832" s="117"/>
      <c r="D832" s="117"/>
      <c r="E832" s="118"/>
      <c r="F832" s="118"/>
      <c r="G832" s="118"/>
      <c r="H832" s="118"/>
      <c r="I832" s="118"/>
      <c r="J832" s="118"/>
    </row>
    <row r="833" spans="2:4">
      <c r="B833" s="118"/>
      <c r="C833" s="117"/>
      <c r="D833" s="117"/>
    </row>
    <row r="834" spans="2:4">
      <c r="B834" s="118"/>
      <c r="C834" s="117"/>
      <c r="D834" s="117"/>
    </row>
  </sheetData>
  <sortState xmlns:xlrd2="http://schemas.microsoft.com/office/spreadsheetml/2017/richdata2" ref="Z58:AB126">
    <sortCondition ref="Z57"/>
  </sortState>
  <mergeCells count="6">
    <mergeCell ref="P2:Q2"/>
    <mergeCell ref="F2:G2"/>
    <mergeCell ref="H2:I2"/>
    <mergeCell ref="J2:K2"/>
    <mergeCell ref="L2:M2"/>
    <mergeCell ref="N2:O2"/>
  </mergeCells>
  <hyperlinks>
    <hyperlink ref="C130" location="'Division 4 OPEN'!C108" display="'Division 4 OPEN'!C108" xr:uid="{822ED76E-2B55-4F19-875D-17399A201627}"/>
  </hyperlinks>
  <pageMargins left="0.25" right="0.25" top="0.75" bottom="0.75" header="0.3" footer="0.3"/>
  <pageSetup scale="200" fitToWidth="20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GOLD</vt:lpstr>
      <vt:lpstr>SILVER</vt:lpstr>
      <vt:lpstr>BRONZE</vt:lpstr>
      <vt:lpstr>OPEN Swiss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kuhns</dc:creator>
  <cp:lastModifiedBy>Jiten Patel</cp:lastModifiedBy>
  <cp:lastPrinted>2019-09-14T00:15:54Z</cp:lastPrinted>
  <dcterms:created xsi:type="dcterms:W3CDTF">2015-09-27T20:25:43Z</dcterms:created>
  <dcterms:modified xsi:type="dcterms:W3CDTF">2019-09-29T18:39:37Z</dcterms:modified>
</cp:coreProperties>
</file>